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<sst xmlns="http://schemas.openxmlformats.org/spreadsheetml/2006/main" count="154" uniqueCount="128">
  <si>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</si>
  <si>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</si>
  <si>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</si>
  <si>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</si>
  <si>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</si>
  <si>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</si>
  <si>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</si>
  <si>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</si>
  <si>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</si>
  <si>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</si>
  <si>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</si>
  <si>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</si>
  <si>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</si>
  <si>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</si>
  <si>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</si>
  <si>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</si>
  <si>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</si>
  <si>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</si>
  <si>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</si>
  <si>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</si>
  <si>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</si>
  <si>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</si>
  <si>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</si>
  <si>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</si>
  <si>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</si>
  <si>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</si>
  <si>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</si>
  <si>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</si>
  <si>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</si>
  <si>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</si>
  <si>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</si>
  <si>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</si>
  <si>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</si>
  <si>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</si>
  <si>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</si>
  <si>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</si>
  <si>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</si>
  <si>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</si>
  <si>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</si>
  <si>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</si>
  <si>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</si>
  <si>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</si>
  <si>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</si>
  <si>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</si>
  <si>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</si>
  <si>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</si>
  <si>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</si>
  <si>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</si>
  <si>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</si>
  <si>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</si>
  <si>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</si>
  <si>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</si>
  <si>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</si>
  <si>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</si>
  <si>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</si>
  <si>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</si>
  <si>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</si>
  <si>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</si>
  <si>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</si>
  <si>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</si>
  <si>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</si>
  <si>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</si>
  <si>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</si>
  <si>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</si>
  <si>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</si>
  <si>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</si>
  <si>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</si>
  <si>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</si>
  <si>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</si>
  <si>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</si>
  <si>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</si>
  <si>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</si>
  <si>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</si>
  <si>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</si>
  <si>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</si>
  <si>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</si>
  <si>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</si>
  <si>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</si>
  <si>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</si>
  <si>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</si>
  <si>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</si>
  <si>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</si>
  <si>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</si>
  <si>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</si>
  <si>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</si>
  <si>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</si>
  <si>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</si>
  <si>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</si>
  <si>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</si>
  <si>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</si>
  <si>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</si>
  <si>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</si>
  <si>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</si>
  <si>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</si>
  <si>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</si>
  <si>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</si>
  <si>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</si>
  <si>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</si>
  <si>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</si>
  <si>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</si>
  <si>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</si>
  <si>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</si>
  <si>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</si>
  <si>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</si>
  <si>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</si>
  <si>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</si>
  <si>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</si>
  <si>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</si>
  <si>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</si>
  <si>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</si>
  <si>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</si>
  <si>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</si>
  <si>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</si>
  <si>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</si>
  <si>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</si>
  <si>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</si>
  <si>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</si>
  <si>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</si>
  <si>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</si>
  <si>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</si>
  <si>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</si>
  <si>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</si>
  <si>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/>
  </si>
  <si>
    <t>О.А. Натальчук</t>
  </si>
  <si>
    <t>С.О. Марчук</t>
  </si>
  <si>
    <t xml:space="preserve">(04343) 2 22 64 </t>
  </si>
  <si>
    <t>inbox@tr.vn.court.gov.ua</t>
  </si>
  <si>
    <t>2 липня 2021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</si>
</sst>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&amp;L24EE3C97&amp;C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208</v>
      </c>
      <c r="D6" s="96">
        <f>SUM(D7,D10,D13,D14,D15,D21,D24,D25,D18,D19,D20)</f>
        <v>216924.17</v>
      </c>
      <c r="E6" s="96">
        <f>SUM(E7,E10,E13,E14,E15,E21,E24,E25,E18,E19,E20)</f>
        <v>160</v>
      </c>
      <c r="F6" s="96">
        <f>SUM(F7,F10,F13,F14,F15,F21,F24,F25,F18,F19,F20)</f>
        <v>186562.53</v>
      </c>
      <c r="G6" s="96">
        <f>SUM(G7,G10,G13,G14,G15,G21,G24,G25,G18,G19,G20)</f>
        <v>27</v>
      </c>
      <c r="H6" s="96">
        <f>SUM(H7,H10,H13,H14,H15,H21,H24,H25,H18,H19,H20)</f>
        <v>17672.52</v>
      </c>
      <c r="I6" s="96">
        <f>SUM(I7,I10,I13,I14,I15,I21,I24,I25,I18,I19,I20)</f>
        <v>32</v>
      </c>
      <c r="J6" s="96">
        <f>SUM(J7,J10,J13,J14,J15,J21,J24,J25,J18,J19,J20)</f>
        <v>23258.13</v>
      </c>
      <c r="K6" s="96">
        <f>SUM(K7,K10,K13,K14,K15,K21,K24,K25,K18,K19,K20)</f>
        <v>35</v>
      </c>
      <c r="L6" s="96">
        <f>SUM(L7,L10,L13,L14,L15,L21,L24,L25,L18,L19,L20)</f>
        <v>25651</v>
      </c>
    </row>
    <row r="7" spans="1:12" ht="16.5" customHeight="1">
      <c r="A7" s="87">
        <v>2</v>
      </c>
      <c r="B7" s="90" t="s">
        <v>74</v>
      </c>
      <c r="C7" s="97">
        <v>88</v>
      </c>
      <c r="D7" s="97">
        <v>139851.38</v>
      </c>
      <c r="E7" s="97">
        <v>60</v>
      </c>
      <c r="F7" s="97">
        <v>119124.14</v>
      </c>
      <c r="G7" s="97">
        <v>19</v>
      </c>
      <c r="H7" s="97">
        <v>13864.7</v>
      </c>
      <c r="I7" s="97">
        <v>23</v>
      </c>
      <c r="J7" s="97">
        <v>21231.93</v>
      </c>
      <c r="K7" s="97">
        <v>25</v>
      </c>
      <c r="L7" s="97">
        <v>22700</v>
      </c>
    </row>
    <row r="8" spans="1:12" ht="16.5" customHeight="1">
      <c r="A8" s="87">
        <v>3</v>
      </c>
      <c r="B8" s="91" t="s">
        <v>75</v>
      </c>
      <c r="C8" s="97">
        <v>42</v>
      </c>
      <c r="D8" s="97">
        <v>97148.81</v>
      </c>
      <c r="E8" s="97">
        <v>42</v>
      </c>
      <c r="F8" s="97">
        <v>99287.03</v>
      </c>
      <c r="G8" s="97">
        <v>4</v>
      </c>
      <c r="H8" s="97">
        <v>7525</v>
      </c>
      <c r="I8" s="97">
        <v>1</v>
      </c>
      <c r="J8" s="97">
        <v>840.8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46</v>
      </c>
      <c r="D9" s="97">
        <v>42702.57</v>
      </c>
      <c r="E9" s="97">
        <v>18</v>
      </c>
      <c r="F9" s="97">
        <v>19837.11</v>
      </c>
      <c r="G9" s="97">
        <v>15</v>
      </c>
      <c r="H9" s="97">
        <v>6339.7</v>
      </c>
      <c r="I9" s="97">
        <v>22</v>
      </c>
      <c r="J9" s="97">
        <v>20391.13</v>
      </c>
      <c r="K9" s="97">
        <v>25</v>
      </c>
      <c r="L9" s="97">
        <v>22700</v>
      </c>
    </row>
    <row r="10" spans="1:12" ht="19.5" customHeight="1">
      <c r="A10" s="87">
        <v>5</v>
      </c>
      <c r="B10" s="90" t="s">
        <v>77</v>
      </c>
      <c r="C10" s="97">
        <v>17</v>
      </c>
      <c r="D10" s="97">
        <v>15436</v>
      </c>
      <c r="E10" s="97">
        <v>13</v>
      </c>
      <c r="F10" s="97">
        <v>12712</v>
      </c>
      <c r="G10" s="97">
        <v>2</v>
      </c>
      <c r="H10" s="97">
        <v>840.8</v>
      </c>
      <c r="I10" s="97"/>
      <c r="J10" s="97"/>
      <c r="K10" s="97">
        <v>1</v>
      </c>
      <c r="L10" s="97">
        <v>908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17</v>
      </c>
      <c r="D12" s="97">
        <v>15436</v>
      </c>
      <c r="E12" s="97">
        <v>13</v>
      </c>
      <c r="F12" s="97">
        <v>12712</v>
      </c>
      <c r="G12" s="97">
        <v>2</v>
      </c>
      <c r="H12" s="97">
        <v>840.8</v>
      </c>
      <c r="I12" s="97"/>
      <c r="J12" s="97"/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45</v>
      </c>
      <c r="D13" s="97">
        <v>40860</v>
      </c>
      <c r="E13" s="97">
        <v>40</v>
      </c>
      <c r="F13" s="97">
        <v>36252.8</v>
      </c>
      <c r="G13" s="97">
        <v>5</v>
      </c>
      <c r="H13" s="97">
        <v>2656.9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3</v>
      </c>
      <c r="D14" s="97">
        <v>2730.29</v>
      </c>
      <c r="E14" s="97">
        <v>2</v>
      </c>
      <c r="F14" s="97">
        <v>1822.29</v>
      </c>
      <c r="G14" s="97">
        <v>1</v>
      </c>
      <c r="H14" s="97">
        <v>310.12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22</v>
      </c>
      <c r="D15" s="97">
        <v>10669</v>
      </c>
      <c r="E15" s="97">
        <v>22</v>
      </c>
      <c r="F15" s="97">
        <v>11543.8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21</v>
      </c>
      <c r="D17" s="97">
        <v>9534</v>
      </c>
      <c r="E17" s="97">
        <v>21</v>
      </c>
      <c r="F17" s="97">
        <v>10408.8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32</v>
      </c>
      <c r="D18" s="97">
        <v>7264</v>
      </c>
      <c r="E18" s="97">
        <v>22</v>
      </c>
      <c r="F18" s="97">
        <v>4994</v>
      </c>
      <c r="G18" s="97"/>
      <c r="H18" s="97"/>
      <c r="I18" s="97">
        <v>9</v>
      </c>
      <c r="J18" s="97">
        <v>2026.2</v>
      </c>
      <c r="K18" s="97">
        <v>9</v>
      </c>
      <c r="L18" s="97">
        <v>2043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1816</v>
      </c>
      <c r="E39" s="96">
        <f>SUM(E40,E47,E48,E49)</f>
        <v>2</v>
      </c>
      <c r="F39" s="96">
        <f>SUM(F40,F47,F48,F49)</f>
        <v>908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1816</v>
      </c>
      <c r="E40" s="97">
        <f>SUM(E41,E44)</f>
        <v>2</v>
      </c>
      <c r="F40" s="97">
        <f>SUM(F41,F44)</f>
        <v>908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1816</v>
      </c>
      <c r="E44" s="97">
        <v>2</v>
      </c>
      <c r="F44" s="97">
        <v>908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1816</v>
      </c>
      <c r="E46" s="97">
        <v>2</v>
      </c>
      <c r="F46" s="97">
        <v>908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</v>
      </c>
      <c r="D50" s="96">
        <f>SUM(D51:D54)</f>
        <v>1062.36</v>
      </c>
      <c r="E50" s="96">
        <f>SUM(E51:E54)</f>
        <v>9</v>
      </c>
      <c r="F50" s="96">
        <f>SUM(F51:F54)</f>
        <v>1062.36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926.16</v>
      </c>
      <c r="E51" s="97">
        <v>7</v>
      </c>
      <c r="F51" s="97">
        <v>926.16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136.2</v>
      </c>
      <c r="E52" s="97">
        <v>2</v>
      </c>
      <c r="F52" s="97">
        <v>136.2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138</v>
      </c>
      <c r="D55" s="96">
        <v>62652</v>
      </c>
      <c r="E55" s="96">
        <v>54</v>
      </c>
      <c r="F55" s="96">
        <v>24516</v>
      </c>
      <c r="G55" s="96"/>
      <c r="H55" s="96"/>
      <c r="I55" s="96">
        <v>137</v>
      </c>
      <c r="J55" s="96">
        <v>62198</v>
      </c>
      <c r="K55" s="97">
        <v>1</v>
      </c>
      <c r="L55" s="96">
        <v>454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357</v>
      </c>
      <c r="D56" s="96">
        <f t="shared" si="0"/>
        <v>282454.53</v>
      </c>
      <c r="E56" s="96">
        <f t="shared" si="0"/>
        <v>225</v>
      </c>
      <c r="F56" s="96">
        <f t="shared" si="0"/>
        <v>213048.88999999998</v>
      </c>
      <c r="G56" s="96">
        <f t="shared" si="0"/>
        <v>27</v>
      </c>
      <c r="H56" s="96">
        <f t="shared" si="0"/>
        <v>17672.52</v>
      </c>
      <c r="I56" s="96">
        <f t="shared" si="0"/>
        <v>169</v>
      </c>
      <c r="J56" s="96">
        <f t="shared" si="0"/>
        <v>85456.13</v>
      </c>
      <c r="K56" s="96">
        <f t="shared" si="0"/>
        <v>36</v>
      </c>
      <c r="L56" s="96">
        <f t="shared" si="0"/>
        <v>26105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&amp;L24EE3C97&amp;CФорма № 10, Підрозділ: Тростянецький районний суд Вінницької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36</v>
      </c>
      <c r="F4" s="93">
        <f>SUM(F5:F25)</f>
        <v>26105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908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30</v>
      </c>
      <c r="F7" s="95">
        <v>21111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1816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1362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&amp;L24EE3C97&amp;CФорма № 10, Підрозділ: Тростянецький районний суд Вінницької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2021-07-12T07:25:35Z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10_00147_2.2021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24EE3C97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