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<sst xmlns="http://schemas.openxmlformats.org/spreadsheetml/2006/main" count="340" uniqueCount="278">
  <si>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</si>
  <si>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</si>
  <si>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</si>
  <si>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</si>
  <si>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</si>
  <si>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</si>
  <si>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</si>
  <si>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</si>
  <si>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</si>
  <si>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</si>
  <si>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</si>
  <si>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</si>
  <si>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</si>
  <si>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</si>
  <si>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</si>
  <si>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</si>
  <si>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</si>
  <si>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</si>
  <si>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</si>
  <si>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</si>
  <si>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</si>
  <si>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</si>
  <si>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</si>
  <si>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</si>
  <si>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</si>
  <si>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</si>
  <si>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</si>
  <si>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</si>
  <si>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</si>
  <si>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</si>
  <si>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</si>
  <si>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</si>
  <si>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</si>
  <si>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</si>
  <si>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</si>
  <si>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</si>
  <si>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</si>
  <si>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</si>
  <si>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</si>
  <si>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</si>
  <si>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</si>
  <si>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</si>
  <si>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</si>
  <si>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</si>
  <si>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</si>
  <si>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</si>
  <si>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</si>
  <si>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</si>
  <si>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</si>
  <si>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</si>
  <si>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</si>
  <si>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</si>
  <si>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</si>
  <si>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</si>
  <si>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</si>
  <si>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</si>
  <si>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</si>
  <si>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</si>
  <si>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</si>
  <si>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</si>
  <si>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</si>
  <si>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</si>
  <si>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</si>
  <si>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</si>
  <si>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</si>
  <si>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</si>
  <si>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</si>
  <si>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</si>
  <si>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</si>
  <si>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</si>
  <si>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</si>
  <si>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</si>
  <si>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</si>
  <si>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</si>
  <si>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</si>
  <si>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</si>
  <si>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</si>
  <si>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</si>
  <si>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</si>
  <si>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</si>
  <si>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</si>
  <si>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</si>
  <si>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</si>
  <si>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</si>
  <si>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</si>
  <si>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</si>
  <si>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</si>
  <si>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</si>
  <si>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</si>
  <si>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</si>
  <si>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</si>
  <si>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</si>
  <si>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</si>
  <si>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</si>
  <si>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</si>
  <si>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</si>
  <si>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</si>
  <si>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</si>
  <si>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</si>
  <si>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</si>
  <si>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</si>
  <si>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</si>
  <si>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</si>
  <si>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</si>
  <si>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</si>
  <si>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</si>
  <si>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</si>
  <si>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</si>
  <si>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</si>
  <si>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</si>
  <si>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</si>
  <si>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</si>
  <si>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</si>
  <si>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</si>
  <si>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</si>
  <si>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</si>
  <si>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</si>
  <si>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</si>
  <si>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</si>
  <si>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</si>
  <si>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</si>
  <si>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</si>
  <si>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</si>
  <si>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</si>
  <si>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</si>
  <si>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</si>
  <si>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</si>
  <si>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</si>
  <si>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</si>
  <si>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</si>
  <si>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</si>
  <si>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</si>
  <si>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</si>
  <si>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</si>
  <si>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</si>
  <si>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</si>
  <si>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</si>
  <si>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</si>
  <si>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</si>
  <si>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</si>
  <si>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</si>
  <si>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</si>
  <si>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</si>
  <si>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</si>
  <si>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</si>
  <si>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</si>
  <si>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</si>
  <si>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</si>
  <si>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</si>
  <si>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</si>
  <si>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</si>
  <si>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</si>
  <si>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</si>
  <si>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</si>
  <si>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</si>
  <si>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</si>
  <si>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</si>
  <si>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</si>
  <si>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</si>
  <si>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</si>
  <si>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</si>
  <si>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</si>
  <si>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</si>
  <si>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</si>
  <si>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</si>
  <si>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</si>
  <si>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</si>
  <si>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</si>
  <si>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</si>
  <si>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</si>
  <si>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</si>
  <si>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</si>
  <si>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</si>
  <si>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</si>
  <si>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</si>
  <si>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</si>
  <si>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</si>
  <si>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</si>
  <si>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</si>
  <si>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</si>
  <si>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</si>
  <si>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</si>
  <si>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</si>
  <si>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</si>
  <si>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</si>
  <si>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</si>
  <si>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</si>
  <si>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</si>
  <si>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</si>
  <si>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</si>
  <si>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</si>
  <si>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</si>
  <si>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</si>
  <si>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</si>
  <si>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</si>
  <si>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</si>
  <si>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</si>
  <si>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</si>
  <si>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</si>
  <si>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</si>
  <si>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</si>
  <si>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</si>
  <si>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</si>
  <si>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</si>
  <si>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</si>
  <si>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</si>
  <si>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</si>
  <si>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</si>
  <si>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</si>
  <si>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</si>
  <si>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</si>
  <si>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</si>
  <si>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</si>
  <si>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</si>
  <si>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</si>
  <si>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</si>
  <si>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</si>
  <si>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</si>
  <si>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</si>
  <si>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</si>
  <si>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</si>
  <si>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</si>
  <si>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</si>
  <si>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</si>
  <si>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</si>
  <si>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</si>
  <si>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</si>
  <si>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</si>
  <si>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</si>
  <si>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</si>
  <si>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</si>
  <si>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</si>
  <si>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</si>
  <si>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</si>
  <si>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</si>
  <si>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</si>
  <si>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</si>
  <si>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</si>
  <si>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</si>
  <si>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</si>
  <si>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</si>
  <si>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</si>
  <si>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</si>
  <si>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</si>
  <si>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</si>
  <si>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</si>
  <si>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</si>
  <si>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</si>
  <si>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</si>
  <si>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</si>
  <si>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</si>
  <si>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</si>
  <si>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</si>
  <si>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</si>
  <si>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</si>
  <si>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</si>
  <si>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</si>
  <si>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</si>
  <si>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</si>
  <si>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</si>
  <si>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</si>
  <si>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</si>
  <si>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</si>
  <si>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</si>
  <si>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</si>
  <si>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</si>
  <si>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</si>
  <si>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І.В. Кучер</t>
  </si>
  <si>
    <t>перше півріччя 2015 року</t>
  </si>
  <si>
    <t>Тростянецький районний суд Вінницької області</t>
  </si>
  <si>
    <t>24300. Вінницька область</t>
  </si>
  <si>
    <t>смт. Тростянець</t>
  </si>
  <si>
    <t>вул. Леніна. 21</t>
  </si>
  <si>
    <t>С.М.Савченко</t>
  </si>
  <si>
    <t>(04343) 2-24-52</t>
  </si>
  <si>
    <t>(04343) 2-22-64</t>
  </si>
  <si>
    <t>inbox@tr.vn.court.gov.ua</t>
  </si>
  <si>
    <t>06 липня 2015 року</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</si>
</sst>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49" fontId="63" fillId="0" borderId="17"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5" t="s">
        <v>144</v>
      </c>
      <c r="B1" s="155"/>
      <c r="C1" s="155"/>
      <c r="D1" s="155"/>
      <c r="E1" s="155"/>
      <c r="F1" s="155"/>
      <c r="G1" s="155"/>
      <c r="H1" s="155"/>
      <c r="I1" s="155"/>
      <c r="J1" s="155"/>
      <c r="K1" s="155"/>
      <c r="L1" s="155"/>
      <c r="M1" s="75"/>
    </row>
    <row r="2" spans="1:15" ht="18.75" customHeight="1">
      <c r="A2" s="176" t="s">
        <v>145</v>
      </c>
      <c r="B2" s="176"/>
      <c r="C2" s="176"/>
      <c r="D2" s="176"/>
      <c r="E2" s="176"/>
      <c r="F2" s="176"/>
      <c r="G2" s="176"/>
      <c r="H2" s="176"/>
      <c r="I2" s="176"/>
      <c r="J2" s="176"/>
      <c r="K2" s="176"/>
      <c r="L2" s="176"/>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71" t="s">
        <v>147</v>
      </c>
      <c r="G4" s="172"/>
      <c r="H4" s="172"/>
      <c r="I4" s="172"/>
      <c r="J4" s="172"/>
      <c r="K4" s="172"/>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77" t="s">
        <v>149</v>
      </c>
      <c r="F6" s="196"/>
      <c r="G6" s="174" t="s">
        <v>150</v>
      </c>
      <c r="H6" s="174" t="s">
        <v>151</v>
      </c>
      <c r="I6" s="174" t="s">
        <v>152</v>
      </c>
      <c r="J6" s="174" t="s">
        <v>153</v>
      </c>
      <c r="K6" s="180" t="s">
        <v>154</v>
      </c>
      <c r="L6" s="196"/>
    </row>
    <row r="7" spans="1:12" ht="58.5" customHeight="1">
      <c r="A7" s="184"/>
      <c r="B7" s="189"/>
      <c r="C7" s="190"/>
      <c r="D7" s="197"/>
      <c r="E7" s="178"/>
      <c r="F7" s="197"/>
      <c r="G7" s="179"/>
      <c r="H7" s="179"/>
      <c r="I7" s="179"/>
      <c r="J7" s="175"/>
      <c r="K7" s="181"/>
      <c r="L7" s="197"/>
    </row>
    <row r="8" spans="1:12" ht="12" customHeight="1">
      <c r="A8" s="59" t="s">
        <v>64</v>
      </c>
      <c r="B8" s="169" t="s">
        <v>65</v>
      </c>
      <c r="C8" s="170"/>
      <c r="D8" s="59">
        <v>1</v>
      </c>
      <c r="E8" s="59">
        <v>2</v>
      </c>
      <c r="F8" s="59">
        <v>3</v>
      </c>
      <c r="G8" s="59">
        <v>4</v>
      </c>
      <c r="H8" s="59">
        <v>5</v>
      </c>
      <c r="I8" s="59">
        <v>6</v>
      </c>
      <c r="J8" s="59">
        <v>7</v>
      </c>
      <c r="K8" s="59">
        <v>8</v>
      </c>
      <c r="L8" s="59">
        <v>9</v>
      </c>
    </row>
    <row r="9" spans="1:15" ht="15" customHeight="1">
      <c r="A9" s="59">
        <v>1</v>
      </c>
      <c r="B9" s="153" t="s">
        <v>155</v>
      </c>
      <c r="C9" s="154"/>
      <c r="D9" s="60">
        <v>9</v>
      </c>
      <c r="E9" s="60">
        <v>7</v>
      </c>
      <c r="F9" s="60"/>
      <c r="G9" s="60"/>
      <c r="H9" s="86" t="s">
        <v>247</v>
      </c>
      <c r="I9" s="60"/>
      <c r="J9" s="60"/>
      <c r="K9" s="70"/>
      <c r="L9" s="60">
        <v>9</v>
      </c>
      <c r="M9" s="38"/>
      <c r="O9" s="82">
        <f>D9-E9</f>
        <v>2</v>
      </c>
    </row>
    <row r="10" spans="1:15" ht="15" customHeight="1">
      <c r="A10" s="59">
        <v>2</v>
      </c>
      <c r="B10" s="153" t="s">
        <v>156</v>
      </c>
      <c r="C10" s="154"/>
      <c r="D10" s="60"/>
      <c r="E10" s="60"/>
      <c r="F10" s="60"/>
      <c r="G10" s="60"/>
      <c r="H10" s="60"/>
      <c r="I10" s="86" t="s">
        <v>247</v>
      </c>
      <c r="J10" s="60"/>
      <c r="K10" s="60"/>
      <c r="L10" s="60"/>
      <c r="M10" s="38"/>
      <c r="O10" s="82">
        <f>D10-E10</f>
        <v>0</v>
      </c>
    </row>
    <row r="11" spans="1:15" ht="24.75" customHeight="1">
      <c r="A11" s="59">
        <v>3</v>
      </c>
      <c r="B11" s="153" t="s">
        <v>157</v>
      </c>
      <c r="C11" s="154"/>
      <c r="D11" s="60"/>
      <c r="E11" s="60"/>
      <c r="F11" s="60"/>
      <c r="G11" s="60"/>
      <c r="H11" s="60"/>
      <c r="I11" s="60"/>
      <c r="J11" s="60"/>
      <c r="K11" s="60"/>
      <c r="L11" s="60"/>
      <c r="M11" s="38"/>
      <c r="O11" s="82">
        <f aca="true" t="shared" si="0" ref="O11:O28">D11-E11</f>
        <v>0</v>
      </c>
    </row>
    <row r="12" spans="1:15" ht="14.25" customHeight="1">
      <c r="A12" s="59">
        <v>4</v>
      </c>
      <c r="B12" s="166" t="s">
        <v>158</v>
      </c>
      <c r="C12" s="61" t="s">
        <v>159</v>
      </c>
      <c r="D12" s="60"/>
      <c r="E12" s="60"/>
      <c r="F12" s="60"/>
      <c r="G12" s="60"/>
      <c r="H12" s="60"/>
      <c r="I12" s="60"/>
      <c r="J12" s="60"/>
      <c r="K12" s="60"/>
      <c r="L12" s="60"/>
      <c r="M12" s="38"/>
      <c r="O12" s="82">
        <f t="shared" si="0"/>
        <v>0</v>
      </c>
    </row>
    <row r="13" spans="1:15" ht="12.75" customHeight="1">
      <c r="A13" s="59">
        <v>5</v>
      </c>
      <c r="B13" s="167"/>
      <c r="C13" s="61" t="s">
        <v>160</v>
      </c>
      <c r="D13" s="60"/>
      <c r="E13" s="60"/>
      <c r="F13" s="60"/>
      <c r="G13" s="60"/>
      <c r="H13" s="60"/>
      <c r="I13" s="60"/>
      <c r="J13" s="60"/>
      <c r="K13" s="60"/>
      <c r="L13" s="60"/>
      <c r="M13" s="38"/>
      <c r="O13" s="82">
        <f t="shared" si="0"/>
        <v>0</v>
      </c>
    </row>
    <row r="14" spans="1:15" ht="15" customHeight="1">
      <c r="A14" s="59">
        <v>6</v>
      </c>
      <c r="B14" s="168"/>
      <c r="C14" s="61" t="s">
        <v>161</v>
      </c>
      <c r="D14" s="60"/>
      <c r="E14" s="60"/>
      <c r="F14" s="60"/>
      <c r="G14" s="60"/>
      <c r="H14" s="60"/>
      <c r="I14" s="60"/>
      <c r="J14" s="60"/>
      <c r="K14" s="60"/>
      <c r="L14" s="60"/>
      <c r="M14" s="38"/>
      <c r="O14" s="82">
        <f t="shared" si="0"/>
        <v>0</v>
      </c>
    </row>
    <row r="15" spans="1:15" ht="13.5" customHeight="1">
      <c r="A15" s="59">
        <v>7</v>
      </c>
      <c r="B15" s="153" t="s">
        <v>162</v>
      </c>
      <c r="C15" s="154"/>
      <c r="D15" s="60">
        <v>283</v>
      </c>
      <c r="E15" s="60">
        <v>268</v>
      </c>
      <c r="F15" s="60">
        <v>268</v>
      </c>
      <c r="G15" s="60">
        <v>20</v>
      </c>
      <c r="H15" s="60">
        <v>1</v>
      </c>
      <c r="I15" s="60">
        <v>2</v>
      </c>
      <c r="J15" s="60">
        <v>245</v>
      </c>
      <c r="K15" s="60"/>
      <c r="L15" s="60">
        <v>15</v>
      </c>
      <c r="M15" s="38"/>
      <c r="O15" s="82">
        <f t="shared" si="0"/>
        <v>15</v>
      </c>
    </row>
    <row r="16" spans="1:15" ht="14.25" customHeight="1">
      <c r="A16" s="59">
        <v>8</v>
      </c>
      <c r="B16" s="153" t="s">
        <v>163</v>
      </c>
      <c r="C16" s="154"/>
      <c r="D16" s="60">
        <v>33</v>
      </c>
      <c r="E16" s="60">
        <v>31</v>
      </c>
      <c r="F16" s="60">
        <v>33</v>
      </c>
      <c r="G16" s="60">
        <v>5</v>
      </c>
      <c r="H16" s="60"/>
      <c r="I16" s="60"/>
      <c r="J16" s="60">
        <v>28</v>
      </c>
      <c r="K16" s="60"/>
      <c r="L16" s="60"/>
      <c r="M16" s="38"/>
      <c r="O16" s="82">
        <f t="shared" si="0"/>
        <v>2</v>
      </c>
    </row>
    <row r="17" spans="1:15" ht="13.5" customHeight="1">
      <c r="A17" s="59">
        <v>9</v>
      </c>
      <c r="B17" s="153" t="s">
        <v>164</v>
      </c>
      <c r="C17" s="154"/>
      <c r="D17" s="28">
        <v>10</v>
      </c>
      <c r="E17" s="28">
        <v>10</v>
      </c>
      <c r="F17" s="60">
        <v>3</v>
      </c>
      <c r="G17" s="60"/>
      <c r="H17" s="60"/>
      <c r="I17" s="60">
        <v>1</v>
      </c>
      <c r="J17" s="60">
        <v>2</v>
      </c>
      <c r="K17" s="60"/>
      <c r="L17" s="60">
        <v>7</v>
      </c>
      <c r="M17" s="38"/>
      <c r="O17" s="82">
        <f t="shared" si="0"/>
        <v>0</v>
      </c>
    </row>
    <row r="18" spans="1:15" ht="24.75" customHeight="1">
      <c r="A18" s="59">
        <v>10</v>
      </c>
      <c r="B18" s="153" t="s">
        <v>165</v>
      </c>
      <c r="C18" s="154"/>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3" t="s">
        <v>166</v>
      </c>
      <c r="C19" s="154"/>
      <c r="D19" s="60"/>
      <c r="E19" s="60"/>
      <c r="F19" s="60"/>
      <c r="G19" s="60"/>
      <c r="H19" s="60"/>
      <c r="I19" s="60"/>
      <c r="J19" s="60"/>
      <c r="K19" s="60"/>
      <c r="L19" s="60"/>
      <c r="M19" s="38"/>
      <c r="O19" s="82">
        <f t="shared" si="0"/>
        <v>0</v>
      </c>
    </row>
    <row r="20" spans="1:15" ht="24" customHeight="1">
      <c r="A20" s="59">
        <v>12</v>
      </c>
      <c r="B20" s="151" t="s">
        <v>167</v>
      </c>
      <c r="C20" s="152"/>
      <c r="D20" s="60">
        <v>4</v>
      </c>
      <c r="E20" s="60">
        <v>4</v>
      </c>
      <c r="F20" s="60">
        <v>2</v>
      </c>
      <c r="G20" s="60"/>
      <c r="H20" s="60"/>
      <c r="I20" s="60">
        <v>2</v>
      </c>
      <c r="J20" s="60"/>
      <c r="K20" s="60"/>
      <c r="L20" s="60">
        <v>2</v>
      </c>
      <c r="M20" s="38"/>
      <c r="O20" s="82">
        <f t="shared" si="0"/>
        <v>0</v>
      </c>
    </row>
    <row r="21" spans="1:15" ht="37.5" customHeight="1">
      <c r="A21" s="59">
        <v>13</v>
      </c>
      <c r="B21" s="151" t="s">
        <v>168</v>
      </c>
      <c r="C21" s="152"/>
      <c r="D21" s="60">
        <v>31</v>
      </c>
      <c r="E21" s="60">
        <v>31</v>
      </c>
      <c r="F21" s="60">
        <v>30</v>
      </c>
      <c r="G21" s="60"/>
      <c r="H21" s="60"/>
      <c r="I21" s="60">
        <v>10</v>
      </c>
      <c r="J21" s="60">
        <v>19</v>
      </c>
      <c r="K21" s="60"/>
      <c r="L21" s="60">
        <v>1</v>
      </c>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c r="E24" s="60"/>
      <c r="F24" s="60"/>
      <c r="G24" s="60"/>
      <c r="H24" s="60"/>
      <c r="I24" s="60"/>
      <c r="J24" s="60"/>
      <c r="K24" s="60"/>
      <c r="L24" s="60"/>
      <c r="M24" s="38"/>
      <c r="O24" s="82">
        <f t="shared" si="0"/>
        <v>0</v>
      </c>
    </row>
    <row r="25" spans="1:15" ht="14.25" customHeight="1">
      <c r="A25" s="59">
        <v>17</v>
      </c>
      <c r="B25" s="153" t="s">
        <v>49</v>
      </c>
      <c r="C25" s="154"/>
      <c r="D25" s="60">
        <v>1</v>
      </c>
      <c r="E25" s="60">
        <v>1</v>
      </c>
      <c r="F25" s="60"/>
      <c r="G25" s="60"/>
      <c r="H25" s="60"/>
      <c r="I25" s="60"/>
      <c r="J25" s="60"/>
      <c r="K25" s="60"/>
      <c r="L25" s="60">
        <v>1</v>
      </c>
      <c r="M25" s="38"/>
      <c r="O25" s="82">
        <f t="shared" si="0"/>
        <v>0</v>
      </c>
    </row>
    <row r="26" spans="1:15" ht="13.5" customHeight="1">
      <c r="A26" s="59">
        <v>18</v>
      </c>
      <c r="B26" s="153" t="s">
        <v>169</v>
      </c>
      <c r="C26" s="154"/>
      <c r="D26" s="60"/>
      <c r="E26" s="60"/>
      <c r="F26" s="60"/>
      <c r="G26" s="60"/>
      <c r="H26" s="60"/>
      <c r="I26" s="60"/>
      <c r="J26" s="60"/>
      <c r="K26" s="60"/>
      <c r="L26" s="60"/>
      <c r="M26" s="38"/>
      <c r="O26" s="82">
        <f t="shared" si="0"/>
        <v>0</v>
      </c>
    </row>
    <row r="27" spans="1:15" ht="26.25" customHeight="1">
      <c r="A27" s="59">
        <v>19</v>
      </c>
      <c r="B27" s="173" t="s">
        <v>170</v>
      </c>
      <c r="C27" s="173"/>
      <c r="D27" s="60"/>
      <c r="E27" s="60"/>
      <c r="F27" s="60"/>
      <c r="G27" s="60"/>
      <c r="H27" s="60"/>
      <c r="I27" s="60"/>
      <c r="J27" s="60"/>
      <c r="K27" s="60"/>
      <c r="L27" s="60"/>
      <c r="M27" s="38"/>
      <c r="O27" s="82">
        <f t="shared" si="0"/>
        <v>0</v>
      </c>
    </row>
    <row r="28" spans="1:15" ht="17.25" customHeight="1">
      <c r="A28" s="59">
        <v>20</v>
      </c>
      <c r="B28" s="131" t="s">
        <v>171</v>
      </c>
      <c r="C28" s="131"/>
      <c r="D28" s="60">
        <f>SUM(D9:D11,D15:D25)</f>
        <v>371</v>
      </c>
      <c r="E28" s="60">
        <f aca="true" t="shared" si="1" ref="E28:L28">SUM(E9:E11,E15:E25)</f>
        <v>352</v>
      </c>
      <c r="F28" s="60">
        <f t="shared" si="1"/>
        <v>336</v>
      </c>
      <c r="G28" s="60">
        <f t="shared" si="1"/>
        <v>25</v>
      </c>
      <c r="H28" s="60">
        <f t="shared" si="1"/>
        <v>1</v>
      </c>
      <c r="I28" s="60">
        <f t="shared" si="1"/>
        <v>15</v>
      </c>
      <c r="J28" s="60">
        <f t="shared" si="1"/>
        <v>294</v>
      </c>
      <c r="K28" s="60">
        <f t="shared" si="1"/>
        <v>0</v>
      </c>
      <c r="L28" s="60">
        <f t="shared" si="1"/>
        <v>35</v>
      </c>
      <c r="M28" s="38"/>
      <c r="O28" s="82">
        <f t="shared" si="0"/>
        <v>19</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6" t="s">
        <v>63</v>
      </c>
      <c r="H32" s="157"/>
      <c r="I32" s="157"/>
      <c r="J32" s="157"/>
      <c r="K32" s="158"/>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49" t="s">
        <v>180</v>
      </c>
      <c r="C35" s="150"/>
      <c r="D35" s="57">
        <f>SUM(D36:D37)</f>
        <v>320</v>
      </c>
      <c r="E35" s="57">
        <f aca="true" t="shared" si="2" ref="E35:M35">SUM(E36:E37)</f>
        <v>277</v>
      </c>
      <c r="F35" s="57">
        <f t="shared" si="2"/>
        <v>262</v>
      </c>
      <c r="G35" s="57">
        <f t="shared" si="2"/>
        <v>223</v>
      </c>
      <c r="H35" s="57">
        <f t="shared" si="2"/>
        <v>208</v>
      </c>
      <c r="I35" s="57">
        <f t="shared" si="2"/>
        <v>9</v>
      </c>
      <c r="J35" s="57">
        <f t="shared" si="2"/>
        <v>30</v>
      </c>
      <c r="K35" s="57">
        <f>SUM(K36:K37)</f>
        <v>0</v>
      </c>
      <c r="L35" s="57">
        <f t="shared" si="2"/>
        <v>58</v>
      </c>
      <c r="M35" s="57">
        <f t="shared" si="2"/>
        <v>5</v>
      </c>
      <c r="O35" s="102"/>
    </row>
    <row r="36" spans="1:15" ht="18.75" customHeight="1">
      <c r="A36" s="56">
        <v>2</v>
      </c>
      <c r="B36" s="129" t="s">
        <v>51</v>
      </c>
      <c r="C36" s="58" t="s">
        <v>181</v>
      </c>
      <c r="D36" s="71">
        <f>'Розділ 3'!E67+'Розділ 3'!D67</f>
        <v>290</v>
      </c>
      <c r="E36" s="31">
        <f>'Розділ 3'!E67</f>
        <v>249</v>
      </c>
      <c r="F36" s="31">
        <f>'Розділ 3'!F67</f>
        <v>233</v>
      </c>
      <c r="G36" s="31">
        <f>'Розділ 3'!G67</f>
        <v>201</v>
      </c>
      <c r="H36" s="31">
        <f>'Розділ 3'!I67</f>
        <v>186</v>
      </c>
      <c r="I36" s="31">
        <f>'Розділ 3'!K67</f>
        <v>9</v>
      </c>
      <c r="J36" s="31">
        <f>'Розділ 3'!L67</f>
        <v>23</v>
      </c>
      <c r="K36" s="31">
        <f>'Розділ 3'!M67</f>
        <v>0</v>
      </c>
      <c r="L36" s="31">
        <f>'Розділ 3'!Q67</f>
        <v>57</v>
      </c>
      <c r="M36" s="31">
        <f>'Розділ 3'!R67</f>
        <v>5</v>
      </c>
      <c r="O36" s="102"/>
    </row>
    <row r="37" spans="1:15" ht="20.25" customHeight="1">
      <c r="A37" s="56">
        <v>3</v>
      </c>
      <c r="B37" s="130"/>
      <c r="C37" s="58" t="s">
        <v>182</v>
      </c>
      <c r="D37" s="31">
        <f>'Розділ 4'!E28+'Розділ 4'!D28</f>
        <v>30</v>
      </c>
      <c r="E37" s="31">
        <f>'Розділ 4'!E28</f>
        <v>28</v>
      </c>
      <c r="F37" s="31">
        <f>'Розділ 4'!F28</f>
        <v>29</v>
      </c>
      <c r="G37" s="31">
        <f>'Розділ 4'!G28</f>
        <v>22</v>
      </c>
      <c r="H37" s="31">
        <f>'Розділ 4'!H28</f>
        <v>22</v>
      </c>
      <c r="I37" s="31">
        <f>'Розділ 4'!J28</f>
        <v>0</v>
      </c>
      <c r="J37" s="31">
        <f>'Розділ 4'!K28</f>
        <v>7</v>
      </c>
      <c r="K37" s="31">
        <f>'Розділ 4'!L28</f>
        <v>0</v>
      </c>
      <c r="L37" s="31">
        <f>'Розділ 4'!M28</f>
        <v>1</v>
      </c>
      <c r="M37" s="31">
        <f>'Розділ 4'!N28</f>
        <v>0</v>
      </c>
      <c r="O37" s="102"/>
    </row>
    <row r="38" ht="11.25" customHeight="1"/>
    <row r="39" ht="9" customHeight="1"/>
  </sheetData>
  <sheetProtection/>
  <mergeCells count="48">
    <mergeCell ref="G5:K5"/>
    <mergeCell ref="D6:D7"/>
    <mergeCell ref="A2:L2"/>
    <mergeCell ref="E6:E7"/>
    <mergeCell ref="G6:G7"/>
    <mergeCell ref="H6:H7"/>
    <mergeCell ref="I6:I7"/>
    <mergeCell ref="K6:K7"/>
    <mergeCell ref="A4:A7"/>
    <mergeCell ref="B4:C7"/>
    <mergeCell ref="D4:E5"/>
    <mergeCell ref="L4:L7"/>
    <mergeCell ref="F4:K4"/>
    <mergeCell ref="B27:C27"/>
    <mergeCell ref="B16:C16"/>
    <mergeCell ref="B17:C17"/>
    <mergeCell ref="B18:C18"/>
    <mergeCell ref="B19:C19"/>
    <mergeCell ref="J6:J7"/>
    <mergeCell ref="B22:C22"/>
    <mergeCell ref="B23:C23"/>
    <mergeCell ref="F5:F7"/>
    <mergeCell ref="B9:C9"/>
    <mergeCell ref="B10:C10"/>
    <mergeCell ref="B11:C11"/>
    <mergeCell ref="B12:B14"/>
    <mergeCell ref="B15:C15"/>
    <mergeCell ref="B8:C8"/>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&amp;L309ED9B2&amp;CФорма № 2-Ц, Підрозділ: Тростянецький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&amp;L309ED9B2&amp;CФорма № 2-Ц, Підрозділ: Тростянецький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28">
      <selection activeCell="O57" sqref="O5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8" t="s">
        <v>61</v>
      </c>
      <c r="C4" s="207"/>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8"/>
      <c r="C5" s="207"/>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7"/>
      <c r="C6" s="207"/>
      <c r="D6" s="226"/>
      <c r="E6" s="226"/>
      <c r="F6" s="237"/>
      <c r="G6" s="207" t="s">
        <v>210</v>
      </c>
      <c r="H6" s="221" t="s">
        <v>42</v>
      </c>
      <c r="I6" s="222"/>
      <c r="J6" s="207" t="s">
        <v>69</v>
      </c>
      <c r="K6" s="207" t="s">
        <v>211</v>
      </c>
      <c r="L6" s="207" t="s">
        <v>212</v>
      </c>
      <c r="M6" s="232"/>
      <c r="N6" s="219"/>
      <c r="O6" s="219"/>
      <c r="P6" s="219"/>
      <c r="Q6" s="236"/>
      <c r="R6" s="236"/>
    </row>
    <row r="7" spans="1:20" ht="86.25" customHeight="1">
      <c r="A7" s="224"/>
      <c r="B7" s="207"/>
      <c r="C7" s="207"/>
      <c r="D7" s="227"/>
      <c r="E7" s="227"/>
      <c r="F7" s="237"/>
      <c r="G7" s="207"/>
      <c r="H7" s="22" t="s">
        <v>213</v>
      </c>
      <c r="I7" s="22" t="s">
        <v>214</v>
      </c>
      <c r="J7" s="207"/>
      <c r="K7" s="207"/>
      <c r="L7" s="207"/>
      <c r="M7" s="232"/>
      <c r="N7" s="220"/>
      <c r="O7" s="220"/>
      <c r="P7" s="220"/>
      <c r="Q7" s="10" t="s">
        <v>71</v>
      </c>
      <c r="R7" s="115" t="s">
        <v>215</v>
      </c>
      <c r="S7" s="66"/>
      <c r="T7" s="65"/>
    </row>
    <row r="8" spans="1:20" ht="18" customHeight="1">
      <c r="A8" s="6" t="s">
        <v>64</v>
      </c>
      <c r="B8" s="208"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v>
      </c>
      <c r="E9" s="31">
        <v>7</v>
      </c>
      <c r="F9" s="28">
        <v>6</v>
      </c>
      <c r="G9" s="31">
        <v>3</v>
      </c>
      <c r="H9" s="31"/>
      <c r="I9" s="31">
        <v>1</v>
      </c>
      <c r="J9" s="31"/>
      <c r="K9" s="31">
        <v>1</v>
      </c>
      <c r="L9" s="31">
        <v>2</v>
      </c>
      <c r="M9" s="28"/>
      <c r="N9" s="28"/>
      <c r="O9" s="28"/>
      <c r="P9" s="28"/>
      <c r="Q9" s="28">
        <v>4</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v>1</v>
      </c>
      <c r="F11" s="28"/>
      <c r="G11" s="28"/>
      <c r="H11" s="28"/>
      <c r="I11" s="28"/>
      <c r="J11" s="28"/>
      <c r="K11" s="28"/>
      <c r="L11" s="28"/>
      <c r="M11" s="28"/>
      <c r="N11" s="28"/>
      <c r="O11" s="28"/>
      <c r="P11" s="28"/>
      <c r="Q11" s="28">
        <v>1</v>
      </c>
      <c r="R11" s="28"/>
      <c r="S11" s="66"/>
      <c r="T11" s="65"/>
    </row>
    <row r="12" spans="1:20" ht="26.25" customHeight="1">
      <c r="A12" s="3">
        <v>4</v>
      </c>
      <c r="B12" s="210"/>
      <c r="C12" s="111" t="s">
        <v>58</v>
      </c>
      <c r="D12" s="28">
        <v>1</v>
      </c>
      <c r="E12" s="28">
        <v>1</v>
      </c>
      <c r="F12" s="28"/>
      <c r="G12" s="28"/>
      <c r="H12" s="28"/>
      <c r="I12" s="28"/>
      <c r="J12" s="28"/>
      <c r="K12" s="28"/>
      <c r="L12" s="28"/>
      <c r="M12" s="28"/>
      <c r="N12" s="28"/>
      <c r="O12" s="28"/>
      <c r="P12" s="28"/>
      <c r="Q12" s="28">
        <v>2</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v>4</v>
      </c>
      <c r="F15" s="28">
        <v>4</v>
      </c>
      <c r="G15" s="28">
        <v>1</v>
      </c>
      <c r="H15" s="28"/>
      <c r="I15" s="28">
        <v>1</v>
      </c>
      <c r="J15" s="28"/>
      <c r="K15" s="28">
        <v>1</v>
      </c>
      <c r="L15" s="28">
        <v>2</v>
      </c>
      <c r="M15" s="28"/>
      <c r="N15" s="28"/>
      <c r="O15" s="28"/>
      <c r="P15" s="28"/>
      <c r="Q15" s="28">
        <v>1</v>
      </c>
      <c r="R15" s="28"/>
    </row>
    <row r="16" spans="1:18" ht="20.25" customHeight="1">
      <c r="A16" s="3">
        <v>8</v>
      </c>
      <c r="B16" s="216" t="s">
        <v>51</v>
      </c>
      <c r="C16" s="116" t="s">
        <v>52</v>
      </c>
      <c r="D16" s="28"/>
      <c r="E16" s="28">
        <v>3</v>
      </c>
      <c r="F16" s="28">
        <v>3</v>
      </c>
      <c r="G16" s="28">
        <v>1</v>
      </c>
      <c r="H16" s="28"/>
      <c r="I16" s="28">
        <v>1</v>
      </c>
      <c r="J16" s="28"/>
      <c r="K16" s="28">
        <v>1</v>
      </c>
      <c r="L16" s="28">
        <v>1</v>
      </c>
      <c r="M16" s="28"/>
      <c r="N16" s="28"/>
      <c r="O16" s="28"/>
      <c r="P16" s="28"/>
      <c r="Q16" s="28"/>
      <c r="R16" s="28"/>
    </row>
    <row r="17" spans="1:18" ht="21" customHeight="1">
      <c r="A17" s="3">
        <v>9</v>
      </c>
      <c r="B17" s="216"/>
      <c r="C17" s="116" t="s">
        <v>53</v>
      </c>
      <c r="D17" s="28">
        <v>1</v>
      </c>
      <c r="E17" s="28">
        <v>1</v>
      </c>
      <c r="F17" s="28">
        <v>1</v>
      </c>
      <c r="G17" s="28"/>
      <c r="H17" s="28"/>
      <c r="I17" s="28"/>
      <c r="J17" s="28"/>
      <c r="K17" s="28"/>
      <c r="L17" s="28">
        <v>1</v>
      </c>
      <c r="M17" s="28"/>
      <c r="N17" s="28"/>
      <c r="O17" s="28"/>
      <c r="P17" s="28"/>
      <c r="Q17" s="28">
        <v>1</v>
      </c>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18</v>
      </c>
      <c r="E26" s="28">
        <v>89</v>
      </c>
      <c r="F26" s="28">
        <v>82</v>
      </c>
      <c r="G26" s="28">
        <v>67</v>
      </c>
      <c r="H26" s="28">
        <v>26</v>
      </c>
      <c r="I26" s="28">
        <v>63</v>
      </c>
      <c r="J26" s="28"/>
      <c r="K26" s="28">
        <v>3</v>
      </c>
      <c r="L26" s="28">
        <v>12</v>
      </c>
      <c r="M26" s="28"/>
      <c r="N26" s="28">
        <v>3186271</v>
      </c>
      <c r="O26" s="28">
        <v>3029134</v>
      </c>
      <c r="P26" s="28"/>
      <c r="Q26" s="28">
        <v>25</v>
      </c>
      <c r="R26" s="28"/>
    </row>
    <row r="27" spans="1:18" ht="15" customHeight="1">
      <c r="A27" s="3">
        <v>19</v>
      </c>
      <c r="B27" s="210" t="s">
        <v>51</v>
      </c>
      <c r="C27" s="5" t="s">
        <v>113</v>
      </c>
      <c r="D27" s="28">
        <v>1</v>
      </c>
      <c r="E27" s="28">
        <v>1</v>
      </c>
      <c r="F27" s="28">
        <v>2</v>
      </c>
      <c r="G27" s="28">
        <v>2</v>
      </c>
      <c r="H27" s="28"/>
      <c r="I27" s="28">
        <v>2</v>
      </c>
      <c r="J27" s="28"/>
      <c r="K27" s="28"/>
      <c r="L27" s="28"/>
      <c r="M27" s="28"/>
      <c r="N27" s="28">
        <v>188908</v>
      </c>
      <c r="O27" s="28">
        <v>288001</v>
      </c>
      <c r="P27" s="28"/>
      <c r="Q27" s="28"/>
      <c r="R27" s="28"/>
    </row>
    <row r="28" spans="1:18" ht="15" customHeight="1">
      <c r="A28" s="3">
        <v>20</v>
      </c>
      <c r="B28" s="215"/>
      <c r="C28" s="5" t="s">
        <v>114</v>
      </c>
      <c r="D28" s="28">
        <v>1</v>
      </c>
      <c r="E28" s="28"/>
      <c r="F28" s="28">
        <v>1</v>
      </c>
      <c r="G28" s="28">
        <v>1</v>
      </c>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1</v>
      </c>
      <c r="E30" s="28">
        <v>45</v>
      </c>
      <c r="F30" s="28">
        <v>29</v>
      </c>
      <c r="G30" s="28">
        <v>26</v>
      </c>
      <c r="H30" s="28">
        <v>7</v>
      </c>
      <c r="I30" s="28">
        <v>26</v>
      </c>
      <c r="J30" s="28"/>
      <c r="K30" s="28">
        <v>1</v>
      </c>
      <c r="L30" s="28">
        <v>2</v>
      </c>
      <c r="M30" s="28"/>
      <c r="N30" s="28"/>
      <c r="O30" s="28"/>
      <c r="P30" s="28"/>
      <c r="Q30" s="28">
        <v>17</v>
      </c>
      <c r="R30" s="28"/>
    </row>
    <row r="31" spans="1:18" ht="15" customHeight="1">
      <c r="A31" s="3">
        <v>23</v>
      </c>
      <c r="B31" s="215"/>
      <c r="C31" s="5" t="s">
        <v>117</v>
      </c>
      <c r="D31" s="28">
        <v>1</v>
      </c>
      <c r="E31" s="28"/>
      <c r="F31" s="28">
        <v>1</v>
      </c>
      <c r="G31" s="28">
        <v>1</v>
      </c>
      <c r="H31" s="28"/>
      <c r="I31" s="28"/>
      <c r="J31" s="28"/>
      <c r="K31" s="28"/>
      <c r="L31" s="28"/>
      <c r="M31" s="28"/>
      <c r="N31" s="28">
        <v>6281</v>
      </c>
      <c r="O31" s="28"/>
      <c r="P31" s="28"/>
      <c r="Q31" s="28"/>
      <c r="R31" s="28"/>
    </row>
    <row r="32" spans="1:18" ht="15" customHeight="1">
      <c r="A32" s="3">
        <v>24</v>
      </c>
      <c r="B32" s="215"/>
      <c r="C32" s="5" t="s">
        <v>118</v>
      </c>
      <c r="D32" s="28">
        <v>1</v>
      </c>
      <c r="E32" s="28"/>
      <c r="F32" s="28">
        <v>1</v>
      </c>
      <c r="G32" s="28">
        <v>1</v>
      </c>
      <c r="H32" s="28"/>
      <c r="I32" s="28">
        <v>1</v>
      </c>
      <c r="J32" s="28"/>
      <c r="K32" s="28"/>
      <c r="L32" s="28"/>
      <c r="M32" s="28"/>
      <c r="N32" s="28">
        <v>11803</v>
      </c>
      <c r="O32" s="28">
        <v>11803</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13</v>
      </c>
      <c r="E34" s="28">
        <v>43</v>
      </c>
      <c r="F34" s="28">
        <v>48</v>
      </c>
      <c r="G34" s="28">
        <v>36</v>
      </c>
      <c r="H34" s="28">
        <v>19</v>
      </c>
      <c r="I34" s="28">
        <v>34</v>
      </c>
      <c r="J34" s="28"/>
      <c r="K34" s="28">
        <v>2</v>
      </c>
      <c r="L34" s="28">
        <v>10</v>
      </c>
      <c r="M34" s="28"/>
      <c r="N34" s="28">
        <v>2979279</v>
      </c>
      <c r="O34" s="28">
        <v>2729330</v>
      </c>
      <c r="P34" s="28"/>
      <c r="Q34" s="28">
        <v>8</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7"/>
      <c r="D36" s="28">
        <v>2</v>
      </c>
      <c r="E36" s="28">
        <v>17</v>
      </c>
      <c r="F36" s="28">
        <v>17</v>
      </c>
      <c r="G36" s="28">
        <v>13</v>
      </c>
      <c r="H36" s="28">
        <v>3</v>
      </c>
      <c r="I36" s="28">
        <v>13</v>
      </c>
      <c r="J36" s="28"/>
      <c r="K36" s="28">
        <v>1</v>
      </c>
      <c r="L36" s="28">
        <v>3</v>
      </c>
      <c r="M36" s="28"/>
      <c r="N36" s="28">
        <v>227536</v>
      </c>
      <c r="O36" s="28">
        <v>289122</v>
      </c>
      <c r="P36" s="28"/>
      <c r="Q36" s="28">
        <v>2</v>
      </c>
      <c r="R36" s="28"/>
    </row>
    <row r="37" spans="1:18" ht="15" customHeight="1">
      <c r="A37" s="3">
        <v>29</v>
      </c>
      <c r="B37" s="212" t="s">
        <v>140</v>
      </c>
      <c r="C37" s="213"/>
      <c r="D37" s="28">
        <v>2</v>
      </c>
      <c r="E37" s="28">
        <v>17</v>
      </c>
      <c r="F37" s="28">
        <v>17</v>
      </c>
      <c r="G37" s="28">
        <v>13</v>
      </c>
      <c r="H37" s="28">
        <v>3</v>
      </c>
      <c r="I37" s="28">
        <v>13</v>
      </c>
      <c r="J37" s="28"/>
      <c r="K37" s="28">
        <v>1</v>
      </c>
      <c r="L37" s="28">
        <v>3</v>
      </c>
      <c r="M37" s="28"/>
      <c r="N37" s="28">
        <v>227536</v>
      </c>
      <c r="O37" s="28">
        <v>289122</v>
      </c>
      <c r="P37" s="28"/>
      <c r="Q37" s="28">
        <v>2</v>
      </c>
      <c r="R37" s="28"/>
    </row>
    <row r="38" spans="1:18" ht="32.25" customHeight="1">
      <c r="A38" s="3">
        <v>30</v>
      </c>
      <c r="B38" s="215" t="s">
        <v>51</v>
      </c>
      <c r="C38" s="5" t="s">
        <v>255</v>
      </c>
      <c r="D38" s="28">
        <v>1</v>
      </c>
      <c r="E38" s="28">
        <v>10</v>
      </c>
      <c r="F38" s="28">
        <v>11</v>
      </c>
      <c r="G38" s="28">
        <v>10</v>
      </c>
      <c r="H38" s="28">
        <v>2</v>
      </c>
      <c r="I38" s="28">
        <v>10</v>
      </c>
      <c r="J38" s="28"/>
      <c r="K38" s="28">
        <v>1</v>
      </c>
      <c r="L38" s="28"/>
      <c r="M38" s="28"/>
      <c r="N38" s="28">
        <v>11165</v>
      </c>
      <c r="O38" s="28">
        <v>265371</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c r="H41" s="28"/>
      <c r="I41" s="28"/>
      <c r="J41" s="28"/>
      <c r="K41" s="28"/>
      <c r="L41" s="28">
        <v>1</v>
      </c>
      <c r="M41" s="28"/>
      <c r="N41" s="28">
        <v>1160</v>
      </c>
      <c r="O41" s="28"/>
      <c r="P41" s="28"/>
      <c r="Q41" s="28"/>
      <c r="R41" s="28"/>
    </row>
    <row r="42" spans="1:18" ht="39.75" customHeight="1">
      <c r="A42" s="3">
        <v>34</v>
      </c>
      <c r="B42" s="215"/>
      <c r="C42" s="5" t="s">
        <v>124</v>
      </c>
      <c r="D42" s="28"/>
      <c r="E42" s="28">
        <v>1</v>
      </c>
      <c r="F42" s="28">
        <v>1</v>
      </c>
      <c r="G42" s="28">
        <v>1</v>
      </c>
      <c r="H42" s="28"/>
      <c r="I42" s="28">
        <v>1</v>
      </c>
      <c r="J42" s="28"/>
      <c r="K42" s="28"/>
      <c r="L42" s="28"/>
      <c r="M42" s="28"/>
      <c r="N42" s="28">
        <v>6442</v>
      </c>
      <c r="O42" s="28">
        <v>6442</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v>
      </c>
      <c r="E46" s="28">
        <v>40</v>
      </c>
      <c r="F46" s="28">
        <v>37</v>
      </c>
      <c r="G46" s="28">
        <v>35</v>
      </c>
      <c r="H46" s="28"/>
      <c r="I46" s="28">
        <v>35</v>
      </c>
      <c r="J46" s="28"/>
      <c r="K46" s="28">
        <v>1</v>
      </c>
      <c r="L46" s="28">
        <v>1</v>
      </c>
      <c r="M46" s="28"/>
      <c r="N46" s="28"/>
      <c r="O46" s="28"/>
      <c r="P46" s="28"/>
      <c r="Q46" s="28">
        <v>7</v>
      </c>
      <c r="R46" s="28">
        <v>1</v>
      </c>
    </row>
    <row r="47" spans="1:18" ht="25.5" customHeight="1">
      <c r="A47" s="3">
        <v>39</v>
      </c>
      <c r="B47" s="211" t="s">
        <v>6</v>
      </c>
      <c r="C47" s="211"/>
      <c r="D47" s="28"/>
      <c r="E47" s="28">
        <v>1</v>
      </c>
      <c r="F47" s="28"/>
      <c r="G47" s="28"/>
      <c r="H47" s="28"/>
      <c r="I47" s="28"/>
      <c r="J47" s="28"/>
      <c r="K47" s="28"/>
      <c r="L47" s="28"/>
      <c r="M47" s="28"/>
      <c r="N47" s="28"/>
      <c r="O47" s="28"/>
      <c r="P47" s="28"/>
      <c r="Q47" s="28">
        <v>1</v>
      </c>
      <c r="R47" s="28"/>
    </row>
    <row r="48" spans="1:18" ht="25.5" customHeight="1">
      <c r="A48" s="3">
        <v>40</v>
      </c>
      <c r="B48" s="212" t="s">
        <v>7</v>
      </c>
      <c r="C48" s="213"/>
      <c r="D48" s="28"/>
      <c r="E48" s="28">
        <v>1</v>
      </c>
      <c r="F48" s="28"/>
      <c r="G48" s="28"/>
      <c r="H48" s="28"/>
      <c r="I48" s="28"/>
      <c r="J48" s="28"/>
      <c r="K48" s="28"/>
      <c r="L48" s="28"/>
      <c r="M48" s="28"/>
      <c r="N48" s="28"/>
      <c r="O48" s="28"/>
      <c r="P48" s="28"/>
      <c r="Q48" s="28">
        <v>1</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6</v>
      </c>
      <c r="F50" s="28">
        <v>6</v>
      </c>
      <c r="G50" s="28">
        <v>5</v>
      </c>
      <c r="H50" s="28">
        <v>2</v>
      </c>
      <c r="I50" s="28">
        <v>4</v>
      </c>
      <c r="J50" s="28"/>
      <c r="K50" s="28">
        <v>1</v>
      </c>
      <c r="L50" s="28"/>
      <c r="M50" s="28"/>
      <c r="N50" s="28"/>
      <c r="O50" s="28"/>
      <c r="P50" s="28"/>
      <c r="Q50" s="28"/>
      <c r="R50" s="28"/>
    </row>
    <row r="51" spans="1:18" ht="15" customHeight="1">
      <c r="A51" s="3">
        <v>43</v>
      </c>
      <c r="B51" s="210" t="s">
        <v>51</v>
      </c>
      <c r="C51" s="5" t="s">
        <v>128</v>
      </c>
      <c r="D51" s="28"/>
      <c r="E51" s="28">
        <v>1</v>
      </c>
      <c r="F51" s="28">
        <v>1</v>
      </c>
      <c r="G51" s="28">
        <v>1</v>
      </c>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3</v>
      </c>
      <c r="G53" s="28">
        <v>2</v>
      </c>
      <c r="H53" s="28">
        <v>1</v>
      </c>
      <c r="I53" s="28">
        <v>2</v>
      </c>
      <c r="J53" s="28"/>
      <c r="K53" s="28">
        <v>1</v>
      </c>
      <c r="L53" s="28"/>
      <c r="M53" s="28"/>
      <c r="N53" s="28"/>
      <c r="O53" s="28"/>
      <c r="P53" s="28"/>
      <c r="Q53" s="28"/>
      <c r="R53" s="28"/>
    </row>
    <row r="54" spans="1:18" ht="26.25" customHeight="1">
      <c r="A54" s="3">
        <v>46</v>
      </c>
      <c r="B54" s="212" t="s">
        <v>131</v>
      </c>
      <c r="C54" s="213"/>
      <c r="D54" s="28">
        <v>1</v>
      </c>
      <c r="E54" s="28">
        <v>4</v>
      </c>
      <c r="F54" s="28">
        <v>3</v>
      </c>
      <c r="G54" s="28">
        <v>1</v>
      </c>
      <c r="H54" s="28"/>
      <c r="I54" s="28"/>
      <c r="J54" s="28"/>
      <c r="K54" s="28"/>
      <c r="L54" s="28">
        <v>2</v>
      </c>
      <c r="M54" s="28"/>
      <c r="N54" s="28"/>
      <c r="O54" s="28"/>
      <c r="P54" s="28"/>
      <c r="Q54" s="28">
        <v>2</v>
      </c>
      <c r="R54" s="28">
        <v>1</v>
      </c>
    </row>
    <row r="55" spans="1:18" ht="24.75" customHeight="1">
      <c r="A55" s="3">
        <v>47</v>
      </c>
      <c r="B55" s="212" t="s">
        <v>132</v>
      </c>
      <c r="C55" s="213"/>
      <c r="D55" s="28">
        <v>12</v>
      </c>
      <c r="E55" s="28">
        <v>77</v>
      </c>
      <c r="F55" s="28">
        <v>74</v>
      </c>
      <c r="G55" s="28">
        <v>69</v>
      </c>
      <c r="H55" s="28">
        <v>16</v>
      </c>
      <c r="I55" s="28">
        <v>66</v>
      </c>
      <c r="J55" s="28"/>
      <c r="K55" s="28">
        <v>2</v>
      </c>
      <c r="L55" s="28">
        <v>3</v>
      </c>
      <c r="M55" s="28"/>
      <c r="N55" s="28">
        <v>400860</v>
      </c>
      <c r="O55" s="28">
        <v>108360</v>
      </c>
      <c r="P55" s="28"/>
      <c r="Q55" s="28">
        <v>15</v>
      </c>
      <c r="R55" s="28">
        <v>3</v>
      </c>
    </row>
    <row r="56" spans="1:18" ht="15" customHeight="1">
      <c r="A56" s="3">
        <v>48</v>
      </c>
      <c r="B56" s="210" t="s">
        <v>51</v>
      </c>
      <c r="C56" s="5" t="s">
        <v>133</v>
      </c>
      <c r="D56" s="28">
        <v>6</v>
      </c>
      <c r="E56" s="28">
        <v>38</v>
      </c>
      <c r="F56" s="28">
        <v>37</v>
      </c>
      <c r="G56" s="28">
        <v>35</v>
      </c>
      <c r="H56" s="28">
        <v>9</v>
      </c>
      <c r="I56" s="28">
        <v>35</v>
      </c>
      <c r="J56" s="28"/>
      <c r="K56" s="28">
        <v>1</v>
      </c>
      <c r="L56" s="28">
        <v>1</v>
      </c>
      <c r="M56" s="28"/>
      <c r="N56" s="28"/>
      <c r="O56" s="28"/>
      <c r="P56" s="28"/>
      <c r="Q56" s="28">
        <v>7</v>
      </c>
      <c r="R56" s="28">
        <v>2</v>
      </c>
    </row>
    <row r="57" spans="1:18" ht="15" customHeight="1">
      <c r="A57" s="3">
        <v>49</v>
      </c>
      <c r="B57" s="210"/>
      <c r="C57" s="5" t="s">
        <v>134</v>
      </c>
      <c r="D57" s="28">
        <v>4</v>
      </c>
      <c r="E57" s="28">
        <v>33</v>
      </c>
      <c r="F57" s="28">
        <v>29</v>
      </c>
      <c r="G57" s="28">
        <v>27</v>
      </c>
      <c r="H57" s="28">
        <v>5</v>
      </c>
      <c r="I57" s="28">
        <v>26</v>
      </c>
      <c r="J57" s="28"/>
      <c r="K57" s="28"/>
      <c r="L57" s="28">
        <v>2</v>
      </c>
      <c r="M57" s="28"/>
      <c r="N57" s="28">
        <v>10500</v>
      </c>
      <c r="O57" s="28">
        <v>10500</v>
      </c>
      <c r="P57" s="28"/>
      <c r="Q57" s="28">
        <v>8</v>
      </c>
      <c r="R57" s="28">
        <v>1</v>
      </c>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1</v>
      </c>
      <c r="E59" s="28">
        <v>5</v>
      </c>
      <c r="F59" s="28">
        <v>6</v>
      </c>
      <c r="G59" s="28">
        <v>6</v>
      </c>
      <c r="H59" s="28">
        <v>1</v>
      </c>
      <c r="I59" s="28">
        <v>4</v>
      </c>
      <c r="J59" s="28"/>
      <c r="K59" s="28"/>
      <c r="L59" s="28"/>
      <c r="M59" s="28"/>
      <c r="N59" s="28"/>
      <c r="O59" s="28"/>
      <c r="P59" s="28"/>
      <c r="Q59" s="28"/>
      <c r="R59" s="28"/>
    </row>
    <row r="60" spans="1:18" ht="26.25" customHeight="1">
      <c r="A60" s="3">
        <v>52</v>
      </c>
      <c r="B60" s="212" t="s">
        <v>137</v>
      </c>
      <c r="C60" s="213"/>
      <c r="D60" s="28">
        <v>1</v>
      </c>
      <c r="E60" s="28">
        <v>6</v>
      </c>
      <c r="F60" s="28">
        <v>6</v>
      </c>
      <c r="G60" s="28">
        <v>6</v>
      </c>
      <c r="H60" s="28"/>
      <c r="I60" s="28">
        <v>2</v>
      </c>
      <c r="J60" s="28"/>
      <c r="K60" s="28"/>
      <c r="L60" s="28"/>
      <c r="M60" s="28"/>
      <c r="N60" s="28">
        <v>40501</v>
      </c>
      <c r="O60" s="28">
        <v>11127</v>
      </c>
      <c r="P60" s="28">
        <v>2000</v>
      </c>
      <c r="Q60" s="28">
        <v>1</v>
      </c>
      <c r="R60" s="28"/>
    </row>
    <row r="61" spans="1:18" ht="13.5" customHeight="1">
      <c r="A61" s="3">
        <v>53</v>
      </c>
      <c r="B61" s="210" t="s">
        <v>51</v>
      </c>
      <c r="C61" s="5" t="s">
        <v>138</v>
      </c>
      <c r="D61" s="28">
        <v>1</v>
      </c>
      <c r="E61" s="28">
        <v>1</v>
      </c>
      <c r="F61" s="28">
        <v>2</v>
      </c>
      <c r="G61" s="28">
        <v>2</v>
      </c>
      <c r="H61" s="28"/>
      <c r="I61" s="28">
        <v>1</v>
      </c>
      <c r="J61" s="28"/>
      <c r="K61" s="28"/>
      <c r="L61" s="28"/>
      <c r="M61" s="28"/>
      <c r="N61" s="28">
        <v>14062</v>
      </c>
      <c r="O61" s="28">
        <v>11127</v>
      </c>
      <c r="P61" s="28">
        <v>2000</v>
      </c>
      <c r="Q61" s="28"/>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2</v>
      </c>
      <c r="F65" s="28">
        <v>2</v>
      </c>
      <c r="G65" s="28">
        <v>2</v>
      </c>
      <c r="H65" s="28">
        <v>2</v>
      </c>
      <c r="I65" s="28">
        <v>2</v>
      </c>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41</v>
      </c>
      <c r="E67" s="27">
        <f aca="true" t="shared" si="0" ref="E67:R67">SUM(E9,E20,E26,E36,E46,E47,E50,E54,E55,E60,E64:E66)</f>
        <v>249</v>
      </c>
      <c r="F67" s="27">
        <f t="shared" si="0"/>
        <v>233</v>
      </c>
      <c r="G67" s="27">
        <f t="shared" si="0"/>
        <v>201</v>
      </c>
      <c r="H67" s="27">
        <f t="shared" si="0"/>
        <v>49</v>
      </c>
      <c r="I67" s="27">
        <f t="shared" si="0"/>
        <v>186</v>
      </c>
      <c r="J67" s="27">
        <f t="shared" si="0"/>
        <v>0</v>
      </c>
      <c r="K67" s="27">
        <f t="shared" si="0"/>
        <v>9</v>
      </c>
      <c r="L67" s="27">
        <f t="shared" si="0"/>
        <v>23</v>
      </c>
      <c r="M67" s="27">
        <f>SUM(M9,M20,M26,M36,M46,M47,M50,M54,M55,M60,M64:M66)</f>
        <v>0</v>
      </c>
      <c r="N67" s="27">
        <f t="shared" si="0"/>
        <v>3855168</v>
      </c>
      <c r="O67" s="27">
        <f t="shared" si="0"/>
        <v>3437743</v>
      </c>
      <c r="P67" s="27">
        <f t="shared" si="0"/>
        <v>2000</v>
      </c>
      <c r="Q67" s="27">
        <f>SUM(Q9,Q20,Q26,Q36,Q46,Q47,Q50,Q54,Q55,Q60,Q64:Q66)</f>
        <v>57</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7:C47"/>
    <mergeCell ref="B48:C48"/>
    <mergeCell ref="B49:C49"/>
    <mergeCell ref="B38:B45"/>
    <mergeCell ref="B16:B19"/>
    <mergeCell ref="B20:C20"/>
    <mergeCell ref="B37:C37"/>
    <mergeCell ref="B46:C46"/>
    <mergeCell ref="B21:B25"/>
    <mergeCell ref="B26:C26"/>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&amp;L309ED9B2&amp;CФорма № 2-Ц, Підрозділ: Тростянецький районний суд Вінницької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1" t="s">
        <v>203</v>
      </c>
      <c r="E3" s="251" t="s">
        <v>204</v>
      </c>
      <c r="F3" s="206" t="s">
        <v>0</v>
      </c>
      <c r="G3" s="206"/>
      <c r="H3" s="206"/>
      <c r="I3" s="206"/>
      <c r="J3" s="206"/>
      <c r="K3" s="206"/>
      <c r="L3" s="254" t="s">
        <v>205</v>
      </c>
      <c r="M3" s="246" t="s">
        <v>2</v>
      </c>
      <c r="N3" s="247"/>
    </row>
    <row r="4" spans="1:14" ht="41.25" customHeight="1">
      <c r="A4" s="201"/>
      <c r="B4" s="208"/>
      <c r="C4" s="208"/>
      <c r="D4" s="252"/>
      <c r="E4" s="252"/>
      <c r="F4" s="251" t="s">
        <v>219</v>
      </c>
      <c r="G4" s="257" t="s">
        <v>63</v>
      </c>
      <c r="H4" s="258"/>
      <c r="I4" s="258"/>
      <c r="J4" s="258"/>
      <c r="K4" s="259"/>
      <c r="L4" s="255"/>
      <c r="M4" s="248"/>
      <c r="N4" s="249"/>
    </row>
    <row r="5" spans="1:16" ht="78" customHeight="1">
      <c r="A5" s="201"/>
      <c r="B5" s="208"/>
      <c r="C5" s="208"/>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v>2</v>
      </c>
      <c r="E15" s="26">
        <v>21</v>
      </c>
      <c r="F15" s="26">
        <v>22</v>
      </c>
      <c r="G15" s="26">
        <v>18</v>
      </c>
      <c r="H15" s="26">
        <v>18</v>
      </c>
      <c r="I15" s="26"/>
      <c r="J15" s="26"/>
      <c r="K15" s="26">
        <v>4</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3</v>
      </c>
      <c r="F17" s="26">
        <v>3</v>
      </c>
      <c r="G17" s="26"/>
      <c r="H17" s="26"/>
      <c r="I17" s="26"/>
      <c r="J17" s="26"/>
      <c r="K17" s="26">
        <v>3</v>
      </c>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v>
      </c>
      <c r="E28" s="26">
        <f t="shared" si="0"/>
        <v>28</v>
      </c>
      <c r="F28" s="26">
        <f t="shared" si="0"/>
        <v>29</v>
      </c>
      <c r="G28" s="26">
        <f t="shared" si="0"/>
        <v>22</v>
      </c>
      <c r="H28" s="26">
        <f t="shared" si="0"/>
        <v>22</v>
      </c>
      <c r="I28" s="26">
        <f t="shared" si="0"/>
        <v>0</v>
      </c>
      <c r="J28" s="26">
        <f t="shared" si="0"/>
        <v>0</v>
      </c>
      <c r="K28" s="26">
        <f t="shared" si="0"/>
        <v>7</v>
      </c>
      <c r="L28" s="26">
        <f t="shared" si="0"/>
        <v>0</v>
      </c>
      <c r="M28" s="26">
        <f t="shared" si="0"/>
        <v>1</v>
      </c>
      <c r="N28" s="26">
        <f t="shared" si="0"/>
        <v>0</v>
      </c>
    </row>
    <row r="36" ht="25.5" customHeight="1"/>
  </sheetData>
  <sheetProtection/>
  <mergeCells count="28">
    <mergeCell ref="F3:K3"/>
    <mergeCell ref="L3:L5"/>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&amp;L309ED9B2&amp;CФорма № 2-Ц, Підрозділ: Тростянецький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&amp;L309ED9B2&amp;CФорма № 2-Ц, Підрозділ: Тростянецький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F48" sqref="F4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18</v>
      </c>
    </row>
    <row r="5" spans="1:9" ht="16.5" customHeight="1">
      <c r="A5" s="29">
        <v>2</v>
      </c>
      <c r="B5" s="297" t="s">
        <v>233</v>
      </c>
      <c r="C5" s="295" t="s">
        <v>227</v>
      </c>
      <c r="D5" s="295"/>
      <c r="E5" s="295"/>
      <c r="F5" s="295"/>
      <c r="G5" s="295"/>
      <c r="H5" s="295"/>
      <c r="I5" s="28">
        <v>2</v>
      </c>
    </row>
    <row r="6" spans="1:9" ht="16.5" customHeight="1">
      <c r="A6" s="29">
        <v>3</v>
      </c>
      <c r="B6" s="298"/>
      <c r="C6" s="296" t="s">
        <v>230</v>
      </c>
      <c r="D6" s="311" t="s">
        <v>228</v>
      </c>
      <c r="E6" s="312"/>
      <c r="F6" s="312"/>
      <c r="G6" s="312"/>
      <c r="H6" s="313"/>
      <c r="I6" s="81"/>
    </row>
    <row r="7" spans="1:9" ht="16.5" customHeight="1">
      <c r="A7" s="29">
        <v>4</v>
      </c>
      <c r="B7" s="298"/>
      <c r="C7" s="296"/>
      <c r="D7" s="291" t="s">
        <v>229</v>
      </c>
      <c r="E7" s="291"/>
      <c r="F7" s="291"/>
      <c r="G7" s="291"/>
      <c r="H7" s="291"/>
      <c r="I7" s="69">
        <v>2</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2" t="s">
        <v>98</v>
      </c>
      <c r="C13" s="263"/>
      <c r="D13" s="263"/>
      <c r="E13" s="263"/>
      <c r="F13" s="263"/>
      <c r="G13" s="263"/>
      <c r="H13" s="264"/>
      <c r="I13" s="30"/>
    </row>
    <row r="14" spans="1:9" ht="18" customHeight="1">
      <c r="A14" s="29">
        <v>11</v>
      </c>
      <c r="B14" s="269" t="s">
        <v>44</v>
      </c>
      <c r="C14" s="270"/>
      <c r="D14" s="270"/>
      <c r="E14" s="270"/>
      <c r="F14" s="270"/>
      <c r="G14" s="270"/>
      <c r="H14" s="271"/>
      <c r="I14" s="30">
        <f>SUM(I15:I18)</f>
        <v>0</v>
      </c>
    </row>
    <row r="15" spans="1:10" ht="18" customHeight="1">
      <c r="A15" s="29">
        <v>12</v>
      </c>
      <c r="B15" s="305" t="s">
        <v>99</v>
      </c>
      <c r="C15" s="283" t="s">
        <v>100</v>
      </c>
      <c r="D15" s="284"/>
      <c r="E15" s="284"/>
      <c r="F15" s="284"/>
      <c r="G15" s="284"/>
      <c r="H15" s="285"/>
      <c r="I15" s="30"/>
      <c r="J15" s="63"/>
    </row>
    <row r="16" spans="1:9" ht="18" customHeight="1">
      <c r="A16" s="29">
        <v>13</v>
      </c>
      <c r="B16" s="306"/>
      <c r="C16" s="283" t="s">
        <v>101</v>
      </c>
      <c r="D16" s="284"/>
      <c r="E16" s="284"/>
      <c r="F16" s="284"/>
      <c r="G16" s="284"/>
      <c r="H16" s="285"/>
      <c r="I16" s="30"/>
    </row>
    <row r="17" spans="1:9" ht="18" customHeight="1">
      <c r="A17" s="29">
        <v>14</v>
      </c>
      <c r="B17" s="306"/>
      <c r="C17" s="283" t="s">
        <v>102</v>
      </c>
      <c r="D17" s="284"/>
      <c r="E17" s="284"/>
      <c r="F17" s="284"/>
      <c r="G17" s="284"/>
      <c r="H17" s="285"/>
      <c r="I17" s="30"/>
    </row>
    <row r="18" spans="1:9" ht="18" customHeight="1">
      <c r="A18" s="29">
        <v>15</v>
      </c>
      <c r="B18" s="306"/>
      <c r="C18" s="283" t="s">
        <v>82</v>
      </c>
      <c r="D18" s="284"/>
      <c r="E18" s="284"/>
      <c r="F18" s="284"/>
      <c r="G18" s="284"/>
      <c r="H18" s="285"/>
      <c r="I18" s="30"/>
    </row>
    <row r="19" spans="1:9" ht="14.25" customHeight="1">
      <c r="A19" s="29">
        <v>16</v>
      </c>
      <c r="B19" s="307"/>
      <c r="C19" s="308" t="s">
        <v>225</v>
      </c>
      <c r="D19" s="309"/>
      <c r="E19" s="309"/>
      <c r="F19" s="309"/>
      <c r="G19" s="309"/>
      <c r="H19" s="310"/>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135</v>
      </c>
    </row>
    <row r="23" spans="1:9" ht="18" customHeight="1">
      <c r="A23" s="29">
        <v>20</v>
      </c>
      <c r="B23" s="272" t="s">
        <v>29</v>
      </c>
      <c r="C23" s="273"/>
      <c r="D23" s="273"/>
      <c r="E23" s="273"/>
      <c r="F23" s="273"/>
      <c r="G23" s="273"/>
      <c r="H23" s="274"/>
      <c r="I23" s="30">
        <v>3</v>
      </c>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273</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274</v>
      </c>
      <c r="E40" s="301"/>
      <c r="F40" s="119"/>
      <c r="G40" s="119"/>
      <c r="H40" s="119"/>
      <c r="I40" s="121"/>
      <c r="J40" s="127"/>
      <c r="K40" s="93"/>
    </row>
    <row r="41" spans="1:11" s="89" customFormat="1" ht="13.5" customHeight="1">
      <c r="A41" s="93"/>
      <c r="B41" s="118" t="s">
        <v>265</v>
      </c>
      <c r="C41" s="126"/>
      <c r="D41" s="301" t="s">
        <v>275</v>
      </c>
      <c r="E41" s="301"/>
      <c r="F41" s="119"/>
      <c r="G41" s="119"/>
      <c r="H41" s="119"/>
      <c r="I41" s="123"/>
      <c r="J41" s="127"/>
      <c r="K41" s="93"/>
    </row>
    <row r="42" spans="1:11" s="89" customFormat="1" ht="15" customHeight="1">
      <c r="A42" s="93"/>
      <c r="B42" s="101" t="s">
        <v>266</v>
      </c>
      <c r="C42" s="101"/>
      <c r="D42" s="356" t="s">
        <v>276</v>
      </c>
      <c r="E42" s="301"/>
      <c r="F42" s="119"/>
      <c r="G42" s="119"/>
      <c r="H42" s="268" t="s">
        <v>277</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C15:H15"/>
    <mergeCell ref="B15:B19"/>
    <mergeCell ref="C19:H19"/>
    <mergeCell ref="C18:H18"/>
    <mergeCell ref="C11:H11"/>
    <mergeCell ref="D6:H6"/>
    <mergeCell ref="B5:B9"/>
    <mergeCell ref="C12:H12"/>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B23:H23"/>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tr.vn.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&amp;L309ED9B2&amp;CФорма № 2-Ц, Підрозділ: Тростянецький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268</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49" t="s">
        <v>34</v>
      </c>
      <c r="I10" s="349"/>
      <c r="J10" s="349"/>
    </row>
    <row r="11" spans="1:10" ht="12.75">
      <c r="A11" s="342" t="s">
        <v>257</v>
      </c>
      <c r="B11" s="342"/>
      <c r="C11" s="342"/>
      <c r="D11" s="342"/>
      <c r="E11" s="320" t="s">
        <v>104</v>
      </c>
      <c r="F11" s="320"/>
      <c r="G11" s="320"/>
      <c r="H11" s="351" t="s">
        <v>259</v>
      </c>
      <c r="I11" s="351"/>
      <c r="J11" s="351"/>
    </row>
    <row r="12" spans="1:10" ht="27.75" customHeight="1">
      <c r="A12" s="342"/>
      <c r="B12" s="342"/>
      <c r="C12" s="342"/>
      <c r="D12" s="342"/>
      <c r="E12" s="320"/>
      <c r="F12" s="320"/>
      <c r="G12" s="320"/>
      <c r="H12" s="351"/>
      <c r="I12" s="351"/>
      <c r="J12" s="351"/>
    </row>
    <row r="13" spans="1:10" ht="25.5" customHeight="1">
      <c r="A13" s="342"/>
      <c r="B13" s="342"/>
      <c r="C13" s="342"/>
      <c r="D13" s="342"/>
      <c r="E13" s="320"/>
      <c r="F13" s="320"/>
      <c r="G13" s="320"/>
      <c r="H13" s="350" t="s">
        <v>88</v>
      </c>
      <c r="I13" s="321"/>
      <c r="J13" s="321"/>
    </row>
    <row r="14" spans="1:10" ht="38.25" customHeight="1">
      <c r="A14" s="343" t="s">
        <v>258</v>
      </c>
      <c r="B14" s="344"/>
      <c r="C14" s="344"/>
      <c r="D14" s="345"/>
      <c r="E14" s="336" t="s">
        <v>87</v>
      </c>
      <c r="F14" s="337"/>
      <c r="G14" s="338"/>
      <c r="H14" s="350"/>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269</v>
      </c>
      <c r="D21" s="334"/>
      <c r="E21" s="334"/>
      <c r="F21" s="334"/>
      <c r="G21" s="334"/>
      <c r="H21" s="334"/>
      <c r="I21" s="334"/>
      <c r="J21" s="335"/>
    </row>
    <row r="22" spans="1:10" ht="19.5" customHeight="1">
      <c r="A22" s="322" t="s">
        <v>238</v>
      </c>
      <c r="B22" s="323"/>
      <c r="C22" s="332" t="s">
        <v>270</v>
      </c>
      <c r="D22" s="332"/>
      <c r="E22" s="332"/>
      <c r="F22" s="332"/>
      <c r="G22" s="332"/>
      <c r="H22" s="332"/>
      <c r="I22" s="332"/>
      <c r="J22" s="333"/>
    </row>
    <row r="23" spans="1:10" ht="20.25" customHeight="1">
      <c r="A23" s="328" t="s">
        <v>271</v>
      </c>
      <c r="B23" s="329"/>
      <c r="C23" s="329"/>
      <c r="D23" s="329"/>
      <c r="E23" s="329"/>
      <c r="F23" s="329"/>
      <c r="G23" s="329"/>
      <c r="H23" s="329"/>
      <c r="I23" s="329"/>
      <c r="J23" s="330"/>
    </row>
    <row r="24" spans="1:10" ht="20.25" customHeight="1">
      <c r="A24" s="331" t="s">
        <v>272</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&amp;L309ED9B2&amp;C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2014-11-21T11:30:01Z</cp:lastPrinted>
  <dcterms:created xsi:type="dcterms:W3CDTF">1996-10-08T23:32:33Z</dcterms:created>
  <dcterms:modified xsi:type="dcterms:W3CDTF">2015-07-15T07:32:02Z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309ED9B2</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