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<sst xmlns="http://schemas.openxmlformats.org/spreadsheetml/2006/main" count="317" uniqueCount="256">
  <si>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</si>
  <si>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</si>
  <si>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</si>
  <si>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</si>
  <si>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</si>
  <si>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</si>
  <si>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</si>
  <si>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</si>
  <si>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</si>
  <si>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</si>
  <si>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</si>
  <si>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</si>
  <si>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</si>
  <si>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</si>
  <si>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</si>
  <si>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</si>
  <si>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</si>
  <si>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</si>
  <si>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</si>
  <si>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</si>
  <si>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</si>
  <si>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</si>
  <si>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</si>
  <si>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</si>
  <si>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</si>
  <si>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</si>
  <si>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</si>
  <si>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</si>
  <si>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</si>
  <si>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</si>
  <si>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</si>
  <si>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</si>
  <si>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</si>
  <si>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</si>
  <si>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</si>
  <si>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</si>
  <si>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</si>
  <si>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</si>
  <si>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</si>
  <si>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</si>
  <si>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</si>
  <si>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</si>
  <si>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</si>
  <si>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</si>
  <si>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</si>
  <si>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</si>
  <si>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</si>
  <si>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</si>
  <si>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</si>
  <si>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</si>
  <si>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</si>
  <si>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</si>
  <si>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</si>
  <si>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</si>
  <si>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</si>
  <si>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</si>
  <si>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</si>
  <si>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</si>
  <si>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</si>
  <si>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</si>
  <si>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</si>
  <si>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</si>
  <si>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</si>
  <si>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</si>
  <si>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</si>
  <si>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</si>
  <si>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</si>
  <si>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</si>
  <si>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</si>
  <si>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</si>
  <si>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</si>
  <si>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</si>
  <si>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</si>
  <si>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</si>
  <si>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</si>
  <si>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</si>
  <si>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</si>
  <si>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</si>
  <si>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</si>
  <si>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</si>
  <si>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</si>
  <si>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</si>
  <si>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</si>
  <si>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</si>
  <si>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</si>
  <si>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</si>
  <si>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</si>
  <si>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</si>
  <si>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</si>
  <si>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</si>
  <si>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</si>
  <si>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</si>
  <si>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</si>
  <si>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</si>
  <si>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</si>
  <si>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</si>
  <si>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</si>
  <si>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</si>
  <si>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</si>
  <si>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</si>
  <si>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</si>
  <si>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</si>
  <si>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</si>
  <si>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</si>
  <si>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</si>
  <si>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</si>
  <si>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</si>
  <si>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</si>
  <si>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</si>
  <si>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</si>
  <si>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</si>
  <si>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</si>
  <si>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</si>
  <si>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</si>
  <si>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</si>
  <si>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</si>
  <si>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</si>
  <si>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</si>
  <si>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</si>
  <si>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</si>
  <si>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</si>
  <si>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</si>
  <si>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</si>
  <si>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</si>
  <si>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</si>
  <si>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</si>
  <si>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</si>
  <si>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</si>
  <si>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</si>
  <si>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</si>
  <si>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</si>
  <si>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</si>
  <si>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</si>
  <si>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</si>
  <si>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</si>
  <si>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</si>
  <si>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</si>
  <si>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</si>
  <si>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</si>
  <si>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</si>
  <si>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</si>
  <si>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</si>
  <si>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</si>
  <si>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</si>
  <si>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</si>
  <si>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</si>
  <si>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</si>
  <si>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</si>
  <si>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</si>
  <si>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</si>
  <si>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</si>
  <si>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</si>
  <si>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</si>
  <si>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</si>
  <si>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</si>
  <si>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</si>
  <si>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</si>
  <si>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</si>
  <si>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</si>
  <si>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</si>
  <si>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</si>
  <si>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</si>
  <si>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</si>
  <si>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</si>
  <si>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</si>
  <si>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</si>
  <si>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</si>
  <si>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</si>
  <si>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</si>
  <si>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</si>
  <si>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</si>
  <si>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</si>
  <si>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</si>
  <si>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</si>
  <si>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</si>
  <si>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</si>
  <si>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</si>
  <si>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</si>
  <si>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</si>
  <si>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</si>
  <si>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</si>
  <si>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</si>
  <si>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</si>
  <si>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</si>
  <si>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</si>
  <si>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</si>
  <si>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</si>
  <si>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</si>
  <si>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</si>
  <si>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</si>
  <si>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</si>
  <si>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</si>
  <si>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</si>
  <si>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</si>
  <si>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</si>
  <si>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</si>
  <si>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</si>
  <si>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</si>
  <si>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</si>
  <si>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</si>
  <si>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</si>
  <si>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</si>
  <si>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</si>
  <si>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</si>
  <si>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</si>
  <si>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</si>
  <si>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</si>
  <si>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</si>
  <si>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</si>
  <si>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</si>
  <si>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</si>
  <si>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</si>
  <si>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</si>
  <si>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</si>
  <si>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</si>
  <si>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</si>
  <si>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</si>
  <si>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</si>
  <si>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</si>
  <si>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</si>
  <si>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</si>
  <si>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</si>
  <si>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</si>
  <si>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</si>
  <si>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</si>
  <si>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</si>
  <si>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</si>
  <si>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</si>
  <si>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</si>
  <si>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</si>
  <si>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</si>
  <si>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</si>
  <si>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</si>
  <si>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</si>
  <si>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</si>
  <si>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</si>
  <si>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</si>
  <si>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</si>
  <si>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</si>
  <si>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</si>
  <si>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</si>
  <si>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</si>
  <si>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</si>
  <si>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</si>
  <si>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</si>
  <si>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І.В. Кучер</t>
  </si>
  <si>
    <t>6 липня 2015 року</t>
  </si>
  <si>
    <t>перше півріччя 2015 року</t>
  </si>
  <si>
    <t>Тростянецький районний суд Вінницької області</t>
  </si>
  <si>
    <t>24300. Вінницька область</t>
  </si>
  <si>
    <t>смт. Тростянець</t>
  </si>
  <si>
    <t>вул. Леніна. 21</t>
  </si>
  <si>
    <t>С.М. Савченко</t>
  </si>
  <si>
    <t>(04343) 2-24-52</t>
  </si>
  <si>
    <t>(04343) 2-22-64</t>
  </si>
  <si>
    <t xml:space="preserve">inbox@tr.vn.court.gov.ua </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</si>
</sst>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5" fillId="0" borderId="27" xfId="83" applyBorder="1" applyAlignment="1" applyProtection="1">
      <alignment horizontal="left" vertical="center"/>
      <protection/>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tr.vn.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2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27</v>
      </c>
      <c r="F10" s="113">
        <v>27</v>
      </c>
      <c r="G10" s="113">
        <v>26</v>
      </c>
      <c r="H10" s="113">
        <v>3</v>
      </c>
      <c r="I10" s="113"/>
      <c r="J10" s="113">
        <v>1</v>
      </c>
      <c r="K10" s="113">
        <v>22</v>
      </c>
      <c r="L10" s="113"/>
      <c r="M10" s="117">
        <v>1</v>
      </c>
      <c r="N10" s="98">
        <v>1</v>
      </c>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5</v>
      </c>
      <c r="F15" s="113">
        <v>5</v>
      </c>
      <c r="G15" s="113">
        <v>5</v>
      </c>
      <c r="H15" s="113"/>
      <c r="I15" s="113">
        <v>4</v>
      </c>
      <c r="J15" s="113">
        <v>1</v>
      </c>
      <c r="K15" s="113"/>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5</v>
      </c>
      <c r="F21" s="113">
        <v>5</v>
      </c>
      <c r="G21" s="113">
        <v>5</v>
      </c>
      <c r="H21" s="113"/>
      <c r="I21" s="113">
        <v>4</v>
      </c>
      <c r="J21" s="113">
        <v>1</v>
      </c>
      <c r="K21" s="113"/>
      <c r="L21" s="113"/>
      <c r="M21" s="113"/>
      <c r="N21" s="113" t="s">
        <v>147</v>
      </c>
      <c r="O21" s="120">
        <f t="shared" si="0"/>
        <v>0</v>
      </c>
      <c r="P21" s="24"/>
      <c r="Q21" s="77"/>
      <c r="R21" s="77"/>
      <c r="S21" s="77"/>
    </row>
    <row r="22" spans="1:19" ht="30" customHeight="1">
      <c r="A22" s="90">
        <v>13</v>
      </c>
      <c r="B22" s="63"/>
      <c r="C22" s="172" t="s">
        <v>140</v>
      </c>
      <c r="D22" s="172"/>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33</v>
      </c>
      <c r="F23" s="113">
        <f>F10+F12+F15+F22</f>
        <v>33</v>
      </c>
      <c r="G23" s="113">
        <f>G10+G12+G15+G22</f>
        <v>32</v>
      </c>
      <c r="H23" s="113">
        <f>H10+H15</f>
        <v>3</v>
      </c>
      <c r="I23" s="113">
        <f>I10+I15</f>
        <v>4</v>
      </c>
      <c r="J23" s="113">
        <f>J10+J12+J15</f>
        <v>2</v>
      </c>
      <c r="K23" s="113">
        <f>K10+K12+K15</f>
        <v>22</v>
      </c>
      <c r="L23" s="113">
        <f>L10+L12+L15+L22</f>
        <v>0</v>
      </c>
      <c r="M23" s="119">
        <f>M10+M12+M15+M22</f>
        <v>1</v>
      </c>
      <c r="N23" s="119">
        <f>N10</f>
        <v>1</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22</v>
      </c>
      <c r="G31" s="121">
        <v>22</v>
      </c>
      <c r="H31" s="121">
        <v>18</v>
      </c>
      <c r="I31" s="121">
        <v>13</v>
      </c>
      <c r="J31" s="121">
        <v>11</v>
      </c>
      <c r="K31" s="121">
        <v>1</v>
      </c>
      <c r="L31" s="121">
        <v>3</v>
      </c>
      <c r="M31" s="121"/>
      <c r="N31" s="121">
        <v>4</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&amp;LF0D5B1F3&amp;CФорма № 2-А, Підрозділ: Тростянецький районний суд Вінницької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dimension ref="A1:CD280"/>
  <sheetViews>
    <sheetView zoomScale="70" zoomScaleNormal="70" zoomScaleSheetLayoutView="100" workbookViewId="0" topLeftCell="A97">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12</v>
      </c>
      <c r="E12" s="98">
        <v>10</v>
      </c>
      <c r="F12" s="98">
        <v>6</v>
      </c>
      <c r="G12" s="98">
        <v>5</v>
      </c>
      <c r="H12" s="98">
        <v>1</v>
      </c>
      <c r="I12" s="98"/>
      <c r="J12" s="98">
        <v>3</v>
      </c>
      <c r="K12" s="116">
        <v>2</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12</v>
      </c>
      <c r="E24" s="98">
        <v>10</v>
      </c>
      <c r="F24" s="98">
        <v>6</v>
      </c>
      <c r="G24" s="98">
        <v>5</v>
      </c>
      <c r="H24" s="98">
        <v>1</v>
      </c>
      <c r="I24" s="98"/>
      <c r="J24" s="98">
        <v>3</v>
      </c>
      <c r="K24" s="116">
        <v>2</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12</v>
      </c>
      <c r="E25" s="98">
        <v>10</v>
      </c>
      <c r="F25" s="98">
        <v>6</v>
      </c>
      <c r="G25" s="98">
        <v>5</v>
      </c>
      <c r="H25" s="98">
        <v>1</v>
      </c>
      <c r="I25" s="98"/>
      <c r="J25" s="98">
        <v>3</v>
      </c>
      <c r="K25" s="116">
        <v>2</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4</v>
      </c>
      <c r="E43" s="98">
        <v>2</v>
      </c>
      <c r="F43" s="98">
        <v>1</v>
      </c>
      <c r="G43" s="98">
        <v>1</v>
      </c>
      <c r="H43" s="98"/>
      <c r="I43" s="98">
        <v>1</v>
      </c>
      <c r="J43" s="98"/>
      <c r="K43" s="116">
        <v>2</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2</v>
      </c>
      <c r="E44" s="98">
        <v>1</v>
      </c>
      <c r="F44" s="98">
        <v>1</v>
      </c>
      <c r="G44" s="98">
        <v>1</v>
      </c>
      <c r="H44" s="98"/>
      <c r="I44" s="98"/>
      <c r="J44" s="98"/>
      <c r="K44" s="116">
        <v>1</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c r="G45" s="98"/>
      <c r="H45" s="98"/>
      <c r="I45" s="98">
        <v>1</v>
      </c>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c r="G46" s="98"/>
      <c r="H46" s="98"/>
      <c r="I46" s="98">
        <v>1</v>
      </c>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v>1</v>
      </c>
      <c r="F49" s="98">
        <v>1</v>
      </c>
      <c r="G49" s="98">
        <v>1</v>
      </c>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5</v>
      </c>
      <c r="E88" s="98">
        <v>5</v>
      </c>
      <c r="F88" s="98">
        <v>5</v>
      </c>
      <c r="G88" s="98">
        <v>4</v>
      </c>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5</v>
      </c>
      <c r="E90" s="98">
        <v>5</v>
      </c>
      <c r="F90" s="98">
        <v>5</v>
      </c>
      <c r="G90" s="98">
        <v>4</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5</v>
      </c>
      <c r="E94" s="98">
        <v>5</v>
      </c>
      <c r="F94" s="98">
        <v>5</v>
      </c>
      <c r="G94" s="98">
        <v>4</v>
      </c>
      <c r="H94" s="98"/>
      <c r="I94" s="98"/>
      <c r="J94" s="98"/>
      <c r="K94" s="116"/>
      <c r="L94" s="98"/>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0</v>
      </c>
      <c r="D114" s="112">
        <f aca="true" t="shared" si="0" ref="D114:O114">SUM(D8,D9,D12,D29,D30,D43,D49,D52,D79,D88,D103,D109,D113)</f>
        <v>22</v>
      </c>
      <c r="E114" s="112">
        <f t="shared" si="0"/>
        <v>18</v>
      </c>
      <c r="F114" s="112">
        <f t="shared" si="0"/>
        <v>13</v>
      </c>
      <c r="G114" s="112">
        <f t="shared" si="0"/>
        <v>11</v>
      </c>
      <c r="H114" s="112">
        <f t="shared" si="0"/>
        <v>1</v>
      </c>
      <c r="I114" s="112">
        <f t="shared" si="0"/>
        <v>1</v>
      </c>
      <c r="J114" s="112">
        <f t="shared" si="0"/>
        <v>3</v>
      </c>
      <c r="K114" s="112">
        <f t="shared" si="0"/>
        <v>4</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horizontalDpi="600" verticalDpi="600" orientation="landscape" pageOrder="overThenDown" paperSize="9" scale="65" r:id="rId1"/>
  <headerFooter alignWithMargins="0">
    <oddFooter>&amp;LF0D5B1F3&amp;CФорма № 2-А, Підрозділ: Тростянецький районний суд Вінницької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5">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v>
      </c>
      <c r="F10" s="113">
        <v>1</v>
      </c>
      <c r="G10" s="122"/>
      <c r="H10" s="122"/>
      <c r="I10" s="114">
        <v>1</v>
      </c>
      <c r="J10" s="114"/>
      <c r="K10" s="114"/>
      <c r="L10" s="114">
        <v>1</v>
      </c>
      <c r="M10" s="114">
        <v>1</v>
      </c>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1</v>
      </c>
      <c r="F15" s="76">
        <f>SUM(F10:F14)</f>
        <v>1</v>
      </c>
      <c r="G15" s="76">
        <f>SUM(G10:G14)</f>
        <v>0</v>
      </c>
      <c r="H15" s="76">
        <f>SUM(H10:H14)</f>
        <v>0</v>
      </c>
      <c r="I15" s="76">
        <f aca="true" t="shared" si="0" ref="I15:O15">SUM(I10:I14)</f>
        <v>1</v>
      </c>
      <c r="J15" s="76">
        <f t="shared" si="0"/>
        <v>0</v>
      </c>
      <c r="K15" s="76">
        <f t="shared" si="0"/>
        <v>0</v>
      </c>
      <c r="L15" s="76">
        <f t="shared" si="0"/>
        <v>1</v>
      </c>
      <c r="M15" s="76">
        <f t="shared" si="0"/>
        <v>1</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&amp;LF0D5B1F3&amp;CФорма № 2-А, Підрозділ: Тростянецький районний суд Вінницької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0">
      <selection activeCell="E38" sqref="E38: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2</v>
      </c>
      <c r="L5" s="126"/>
      <c r="M5" s="23"/>
      <c r="N5" s="20"/>
      <c r="O5" s="20"/>
      <c r="P5" s="20"/>
      <c r="S5" s="311" t="s">
        <v>166</v>
      </c>
      <c r="T5" s="311"/>
      <c r="U5" s="311"/>
      <c r="V5" s="311"/>
      <c r="W5" s="311"/>
      <c r="X5" s="311"/>
      <c r="Y5" s="311"/>
      <c r="Z5" s="311"/>
    </row>
    <row r="6" spans="1:20" s="10" customFormat="1" ht="18" customHeight="1">
      <c r="A6" s="2">
        <f aca="true" t="shared" si="0" ref="A6:A13">A5+1</f>
        <v>2</v>
      </c>
      <c r="B6" s="305" t="s">
        <v>83</v>
      </c>
      <c r="C6" s="285" t="s">
        <v>121</v>
      </c>
      <c r="D6" s="286"/>
      <c r="E6" s="286"/>
      <c r="F6" s="286"/>
      <c r="G6" s="286"/>
      <c r="H6" s="286"/>
      <c r="I6" s="286"/>
      <c r="J6" s="287"/>
      <c r="K6" s="123">
        <v>1</v>
      </c>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v>1</v>
      </c>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5"/>
      <c r="C12" s="308" t="s">
        <v>112</v>
      </c>
      <c r="D12" s="309"/>
      <c r="E12" s="309"/>
      <c r="F12" s="309"/>
      <c r="G12" s="309"/>
      <c r="H12" s="309"/>
      <c r="I12" s="309"/>
      <c r="J12" s="310"/>
      <c r="K12" s="123"/>
      <c r="L12" s="33"/>
      <c r="M12" s="23"/>
      <c r="N12" s="20"/>
      <c r="O12" s="20"/>
      <c r="P12" s="20"/>
    </row>
    <row r="13" spans="1:19" s="10" customFormat="1" ht="18.75" customHeight="1">
      <c r="A13" s="2">
        <f t="shared" si="0"/>
        <v>9</v>
      </c>
      <c r="B13" s="305"/>
      <c r="C13" s="308" t="s">
        <v>109</v>
      </c>
      <c r="D13" s="309"/>
      <c r="E13" s="309"/>
      <c r="F13" s="309"/>
      <c r="G13" s="309"/>
      <c r="H13" s="309"/>
      <c r="I13" s="309"/>
      <c r="J13" s="310"/>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v>1</v>
      </c>
      <c r="L14" s="33"/>
      <c r="M14" s="23"/>
      <c r="N14" s="20"/>
      <c r="O14" s="20"/>
      <c r="P14" s="20"/>
    </row>
    <row r="15" spans="1:16" s="10" customFormat="1" ht="19.5" customHeight="1">
      <c r="A15" s="2">
        <v>11</v>
      </c>
      <c r="B15" s="306"/>
      <c r="C15" s="269" t="s">
        <v>131</v>
      </c>
      <c r="D15" s="270"/>
      <c r="E15" s="270"/>
      <c r="F15" s="270"/>
      <c r="G15" s="270"/>
      <c r="H15" s="270"/>
      <c r="I15" s="270"/>
      <c r="J15" s="271"/>
      <c r="K15" s="125"/>
      <c r="L15" s="33"/>
      <c r="M15" s="23"/>
      <c r="N15" s="20"/>
      <c r="O15" s="20"/>
      <c r="P15" s="20"/>
    </row>
    <row r="16" spans="1:16" s="10" customFormat="1" ht="20.25" customHeight="1">
      <c r="A16" s="2">
        <v>12</v>
      </c>
      <c r="B16" s="306"/>
      <c r="C16" s="269" t="s">
        <v>130</v>
      </c>
      <c r="D16" s="270"/>
      <c r="E16" s="270"/>
      <c r="F16" s="270"/>
      <c r="G16" s="270"/>
      <c r="H16" s="270"/>
      <c r="I16" s="270"/>
      <c r="J16" s="271"/>
      <c r="K16" s="125"/>
      <c r="L16" s="33"/>
      <c r="M16" s="23"/>
      <c r="N16" s="20"/>
      <c r="O16" s="20"/>
      <c r="P16" s="20"/>
    </row>
    <row r="17" spans="1:16" s="10" customFormat="1" ht="22.5" customHeight="1">
      <c r="A17" s="2">
        <v>13</v>
      </c>
      <c r="B17" s="306"/>
      <c r="C17" s="266" t="s">
        <v>146</v>
      </c>
      <c r="D17" s="267"/>
      <c r="E17" s="267"/>
      <c r="F17" s="267"/>
      <c r="G17" s="267"/>
      <c r="H17" s="267"/>
      <c r="I17" s="267"/>
      <c r="J17" s="268"/>
      <c r="K17" s="125">
        <v>11</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252</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245</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2" t="s">
        <v>242</v>
      </c>
      <c r="C36" s="312"/>
      <c r="D36" s="312"/>
      <c r="E36" s="264" t="s">
        <v>253</v>
      </c>
      <c r="F36" s="264"/>
      <c r="G36" s="264"/>
      <c r="H36" s="160"/>
      <c r="I36" s="159"/>
      <c r="J36" s="161"/>
      <c r="K36" s="160"/>
      <c r="L36" s="162"/>
      <c r="M36" s="163"/>
      <c r="N36" s="164"/>
    </row>
    <row r="37" spans="1:15" ht="15.75">
      <c r="A37" s="83"/>
      <c r="B37" s="159" t="s">
        <v>243</v>
      </c>
      <c r="C37" s="154"/>
      <c r="D37" s="154"/>
      <c r="E37" s="263" t="s">
        <v>254</v>
      </c>
      <c r="F37" s="263"/>
      <c r="G37" s="263"/>
      <c r="H37" s="154"/>
      <c r="I37" s="154"/>
      <c r="J37" s="161"/>
      <c r="K37" s="160"/>
      <c r="L37" s="163"/>
      <c r="M37" s="163"/>
      <c r="N37" s="163"/>
      <c r="O37" s="84"/>
    </row>
    <row r="38" spans="1:15" ht="15.75" customHeight="1">
      <c r="A38" s="83"/>
      <c r="B38" s="154" t="s">
        <v>244</v>
      </c>
      <c r="C38" s="154"/>
      <c r="D38" s="154"/>
      <c r="E38" s="307" t="s">
        <v>255</v>
      </c>
      <c r="F38" s="263"/>
      <c r="G38" s="263"/>
      <c r="H38" s="154"/>
      <c r="I38" s="262" t="s">
        <v>246</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hyperlinks>
    <hyperlink ref="E38" r:id="rId1" display="inbox@tr.vn.court.gov.ua "/>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&amp;LF0D5B1F3&amp;CФорма № 2-А, Підрозділ: Тростянецький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4" t="s">
        <v>171</v>
      </c>
      <c r="B1" s="324"/>
      <c r="C1" s="324"/>
      <c r="D1" s="324"/>
      <c r="E1" s="324"/>
      <c r="F1" s="324"/>
      <c r="G1" s="324"/>
      <c r="H1" s="324"/>
      <c r="I1" s="324"/>
      <c r="J1" s="324"/>
    </row>
    <row r="2" spans="1:3" ht="18.75">
      <c r="A2" s="137"/>
      <c r="B2" s="138"/>
      <c r="C2" s="138"/>
    </row>
    <row r="3" spans="1:10" ht="15.75" customHeight="1">
      <c r="A3" s="325" t="s">
        <v>172</v>
      </c>
      <c r="B3" s="325"/>
      <c r="C3" s="325"/>
      <c r="D3" s="325"/>
      <c r="E3" s="325"/>
      <c r="F3" s="325"/>
      <c r="G3" s="325"/>
      <c r="H3" s="325"/>
      <c r="I3" s="325"/>
      <c r="J3" s="325"/>
    </row>
    <row r="4" spans="1:10" ht="18.75" customHeight="1">
      <c r="A4" s="325"/>
      <c r="B4" s="325"/>
      <c r="C4" s="325"/>
      <c r="D4" s="325"/>
      <c r="E4" s="325"/>
      <c r="F4" s="325"/>
      <c r="G4" s="325"/>
      <c r="H4" s="325"/>
      <c r="I4" s="325"/>
      <c r="J4" s="325"/>
    </row>
    <row r="5" spans="1:10" ht="18.75">
      <c r="A5" s="326" t="s">
        <v>247</v>
      </c>
      <c r="B5" s="326"/>
      <c r="C5" s="326"/>
      <c r="D5" s="326"/>
      <c r="E5" s="326"/>
      <c r="F5" s="326"/>
      <c r="G5" s="326"/>
      <c r="H5" s="326"/>
      <c r="I5" s="326"/>
      <c r="J5" s="326"/>
    </row>
    <row r="6" spans="1:10" ht="12.75">
      <c r="A6" s="327"/>
      <c r="B6" s="327"/>
      <c r="C6" s="327"/>
      <c r="D6" s="327"/>
      <c r="E6" s="327"/>
      <c r="F6" s="327"/>
      <c r="G6" s="327"/>
      <c r="H6" s="327"/>
      <c r="I6" s="327"/>
      <c r="J6" s="327"/>
    </row>
    <row r="7" spans="1:3" ht="12.75" customHeight="1">
      <c r="A7" s="137"/>
      <c r="B7" s="138"/>
      <c r="C7" s="138"/>
    </row>
    <row r="8" spans="1:3" ht="18.75">
      <c r="A8" s="137"/>
      <c r="B8" s="138"/>
      <c r="C8" s="138"/>
    </row>
    <row r="9" spans="1:11" ht="12.75" customHeight="1">
      <c r="A9" s="328" t="s">
        <v>173</v>
      </c>
      <c r="B9" s="329"/>
      <c r="C9" s="329"/>
      <c r="D9" s="330"/>
      <c r="E9" s="335" t="s">
        <v>174</v>
      </c>
      <c r="F9" s="336"/>
      <c r="G9" s="337"/>
      <c r="H9" s="140"/>
      <c r="I9" s="140"/>
      <c r="J9" s="133"/>
      <c r="K9" s="140"/>
    </row>
    <row r="10" spans="1:10" ht="15" customHeight="1">
      <c r="A10" s="331"/>
      <c r="B10" s="332"/>
      <c r="C10" s="332"/>
      <c r="D10" s="333"/>
      <c r="E10" s="338"/>
      <c r="F10" s="339"/>
      <c r="G10" s="340"/>
      <c r="H10" s="341" t="s">
        <v>175</v>
      </c>
      <c r="I10" s="341"/>
      <c r="J10" s="341"/>
    </row>
    <row r="11" spans="1:10" ht="12.75">
      <c r="A11" s="334" t="s">
        <v>237</v>
      </c>
      <c r="B11" s="334"/>
      <c r="C11" s="334"/>
      <c r="D11" s="334"/>
      <c r="E11" s="313" t="s">
        <v>176</v>
      </c>
      <c r="F11" s="313"/>
      <c r="G11" s="313"/>
      <c r="H11" s="344" t="s">
        <v>238</v>
      </c>
      <c r="I11" s="344"/>
      <c r="J11" s="344"/>
    </row>
    <row r="12" spans="1:10" ht="38.25" customHeight="1">
      <c r="A12" s="334"/>
      <c r="B12" s="334"/>
      <c r="C12" s="334"/>
      <c r="D12" s="334"/>
      <c r="E12" s="313"/>
      <c r="F12" s="313"/>
      <c r="G12" s="313"/>
      <c r="H12" s="344"/>
      <c r="I12" s="344"/>
      <c r="J12" s="344"/>
    </row>
    <row r="13" spans="1:10" ht="63.75" customHeight="1">
      <c r="A13" s="317" t="s">
        <v>236</v>
      </c>
      <c r="B13" s="318"/>
      <c r="C13" s="318"/>
      <c r="D13" s="319"/>
      <c r="E13" s="314" t="s">
        <v>176</v>
      </c>
      <c r="F13" s="315"/>
      <c r="G13" s="316"/>
      <c r="H13" s="322" t="s">
        <v>232</v>
      </c>
      <c r="I13" s="323"/>
      <c r="J13" s="323"/>
    </row>
    <row r="14" spans="1:10" ht="68.25" customHeight="1">
      <c r="A14" s="328" t="s">
        <v>235</v>
      </c>
      <c r="B14" s="329"/>
      <c r="C14" s="329"/>
      <c r="D14" s="330"/>
      <c r="E14" s="335" t="s">
        <v>176</v>
      </c>
      <c r="F14" s="336"/>
      <c r="G14" s="337"/>
      <c r="H14" s="322" t="s">
        <v>239</v>
      </c>
      <c r="I14" s="323"/>
      <c r="J14" s="323"/>
    </row>
    <row r="15" spans="1:10" ht="33.75" customHeight="1">
      <c r="A15" s="331"/>
      <c r="B15" s="332"/>
      <c r="C15" s="332"/>
      <c r="D15" s="333"/>
      <c r="E15" s="338"/>
      <c r="F15" s="339"/>
      <c r="G15" s="340"/>
      <c r="H15" s="320" t="s">
        <v>179</v>
      </c>
      <c r="I15" s="321"/>
      <c r="J15" s="321"/>
    </row>
    <row r="16" spans="1:15" ht="76.5" customHeight="1">
      <c r="A16" s="334" t="s">
        <v>234</v>
      </c>
      <c r="B16" s="334"/>
      <c r="C16" s="334"/>
      <c r="D16" s="334"/>
      <c r="E16" s="313" t="s">
        <v>177</v>
      </c>
      <c r="F16" s="313"/>
      <c r="G16" s="313"/>
      <c r="H16" s="134"/>
      <c r="I16" s="135"/>
      <c r="J16" s="135"/>
      <c r="M16" s="135"/>
      <c r="N16" s="135"/>
      <c r="O16" s="135"/>
    </row>
    <row r="17" spans="1:15" ht="38.25" customHeight="1">
      <c r="A17" s="334" t="s">
        <v>233</v>
      </c>
      <c r="B17" s="334"/>
      <c r="C17" s="334"/>
      <c r="D17" s="334"/>
      <c r="E17" s="313" t="s">
        <v>178</v>
      </c>
      <c r="F17" s="313"/>
      <c r="G17" s="313"/>
      <c r="M17" s="135"/>
      <c r="N17" s="135"/>
      <c r="O17" s="135"/>
    </row>
    <row r="18" spans="1:10" ht="29.25" customHeight="1" hidden="1">
      <c r="A18" s="342"/>
      <c r="B18" s="342"/>
      <c r="C18" s="342"/>
      <c r="D18" s="342"/>
      <c r="E18" s="343"/>
      <c r="F18" s="343"/>
      <c r="G18" s="343"/>
      <c r="H18" s="321"/>
      <c r="I18" s="321"/>
      <c r="J18" s="321"/>
    </row>
    <row r="19" spans="1:10" ht="29.25" customHeight="1" hidden="1">
      <c r="A19" s="342"/>
      <c r="B19" s="342"/>
      <c r="C19" s="342"/>
      <c r="D19" s="342"/>
      <c r="E19" s="343"/>
      <c r="F19" s="343"/>
      <c r="G19" s="343"/>
      <c r="H19" s="321"/>
      <c r="I19" s="321"/>
      <c r="J19" s="321"/>
    </row>
    <row r="20" spans="6:10" ht="16.5" customHeight="1">
      <c r="F20" s="141"/>
      <c r="G20" s="141"/>
      <c r="H20" s="321"/>
      <c r="I20" s="321"/>
      <c r="J20" s="321"/>
    </row>
    <row r="21" spans="8:10" ht="15.75" customHeight="1">
      <c r="H21" s="343"/>
      <c r="I21" s="343"/>
      <c r="J21" s="343"/>
    </row>
    <row r="22" spans="1:10" ht="12.75" customHeight="1">
      <c r="A22" s="142"/>
      <c r="G22" s="141"/>
      <c r="J22" s="143"/>
    </row>
    <row r="23" spans="1:10" ht="25.5" customHeight="1">
      <c r="A23" s="358" t="s">
        <v>180</v>
      </c>
      <c r="B23" s="359"/>
      <c r="C23" s="359"/>
      <c r="D23" s="359"/>
      <c r="E23" s="359"/>
      <c r="F23" s="359"/>
      <c r="G23" s="359"/>
      <c r="H23" s="359"/>
      <c r="I23" s="359"/>
      <c r="J23" s="360"/>
    </row>
    <row r="24" spans="1:10" ht="22.5" customHeight="1">
      <c r="A24" s="348" t="s">
        <v>181</v>
      </c>
      <c r="B24" s="349"/>
      <c r="C24" s="350" t="s">
        <v>248</v>
      </c>
      <c r="D24" s="350"/>
      <c r="E24" s="350"/>
      <c r="F24" s="350"/>
      <c r="G24" s="350"/>
      <c r="H24" s="350"/>
      <c r="I24" s="350"/>
      <c r="J24" s="351"/>
    </row>
    <row r="25" spans="1:10" ht="19.5" customHeight="1">
      <c r="A25" s="348" t="s">
        <v>182</v>
      </c>
      <c r="B25" s="349"/>
      <c r="C25" s="318" t="s">
        <v>249</v>
      </c>
      <c r="D25" s="318"/>
      <c r="E25" s="318"/>
      <c r="F25" s="318"/>
      <c r="G25" s="318"/>
      <c r="H25" s="318"/>
      <c r="I25" s="318"/>
      <c r="J25" s="319"/>
    </row>
    <row r="26" spans="1:10" ht="18.75" customHeight="1">
      <c r="A26" s="352" t="s">
        <v>250</v>
      </c>
      <c r="B26" s="353"/>
      <c r="C26" s="353"/>
      <c r="D26" s="353"/>
      <c r="E26" s="353"/>
      <c r="F26" s="353"/>
      <c r="G26" s="353"/>
      <c r="H26" s="353"/>
      <c r="I26" s="353"/>
      <c r="J26" s="354"/>
    </row>
    <row r="27" spans="1:10" ht="20.25" customHeight="1">
      <c r="A27" s="317" t="s">
        <v>251</v>
      </c>
      <c r="B27" s="318"/>
      <c r="C27" s="318"/>
      <c r="D27" s="318"/>
      <c r="E27" s="318"/>
      <c r="F27" s="318"/>
      <c r="G27" s="318"/>
      <c r="H27" s="318"/>
      <c r="I27" s="318"/>
      <c r="J27" s="319"/>
    </row>
    <row r="28" spans="1:10" ht="18" customHeight="1">
      <c r="A28" s="355" t="s">
        <v>183</v>
      </c>
      <c r="B28" s="356"/>
      <c r="C28" s="356"/>
      <c r="D28" s="356"/>
      <c r="E28" s="356"/>
      <c r="F28" s="356"/>
      <c r="G28" s="356"/>
      <c r="H28" s="356"/>
      <c r="I28" s="356"/>
      <c r="J28" s="357"/>
    </row>
    <row r="29" spans="1:10" ht="15" customHeight="1">
      <c r="A29" s="345" t="s">
        <v>184</v>
      </c>
      <c r="B29" s="346"/>
      <c r="C29" s="346"/>
      <c r="D29" s="346"/>
      <c r="E29" s="346"/>
      <c r="F29" s="346"/>
      <c r="G29" s="346"/>
      <c r="H29" s="346"/>
      <c r="I29" s="346"/>
      <c r="J29" s="347"/>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&amp;LF0D5B1F3&amp;C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Администратор</cp:lastModifiedBy>
  <cp:lastPrinted>2015-07-23T07:57:16Z</cp:lastPrinted>
  <dcterms:created xsi:type="dcterms:W3CDTF">1996-10-08T23:32:33Z</dcterms:created>
  <dcterms:modified xsi:type="dcterms:W3CDTF">2015-07-23T07:57:19Z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2-А_00147_2.2015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F0D5B1F3</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