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<sst xmlns="http://schemas.openxmlformats.org/spreadsheetml/2006/main" count="280" uniqueCount="212">
  <si>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</si>
  <si>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</si>
  <si>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</si>
  <si>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</si>
  <si>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</si>
  <si>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</si>
  <si>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</si>
  <si>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</si>
  <si>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</si>
  <si>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</si>
  <si>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</si>
  <si>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</si>
  <si>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</si>
  <si>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</si>
  <si>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</si>
  <si>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</si>
  <si>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</si>
  <si>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</si>
  <si>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</si>
  <si>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</si>
  <si>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</si>
  <si>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</si>
  <si>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</si>
  <si>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</si>
  <si>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</si>
  <si>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</si>
  <si>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</si>
  <si>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</si>
  <si>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</si>
  <si>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</si>
  <si>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</si>
  <si>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</si>
  <si>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</si>
  <si>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</si>
  <si>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</si>
  <si>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</si>
  <si>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</si>
  <si>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</si>
  <si>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</si>
  <si>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</si>
  <si>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</si>
  <si>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</si>
  <si>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</si>
  <si>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</si>
  <si>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</si>
  <si>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</si>
  <si>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</si>
  <si>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</si>
  <si>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</si>
  <si>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</si>
  <si>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</si>
  <si>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</si>
  <si>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</si>
  <si>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</si>
  <si>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</si>
  <si>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</si>
  <si>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</si>
  <si>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</si>
  <si>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</si>
  <si>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</si>
  <si>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</si>
  <si>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</si>
  <si>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</si>
  <si>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</si>
  <si>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</si>
  <si>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</si>
  <si>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</si>
  <si>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</si>
  <si>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</si>
  <si>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</si>
  <si>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</si>
  <si>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</si>
  <si>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</si>
  <si>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</si>
  <si>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</si>
  <si>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</si>
  <si>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</si>
  <si>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</si>
  <si>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</si>
  <si>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</si>
  <si>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</si>
  <si>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</si>
  <si>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</si>
  <si>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</si>
  <si>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</si>
  <si>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</si>
  <si>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</si>
  <si>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</si>
  <si>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</si>
  <si>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</si>
  <si>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</si>
  <si>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</si>
  <si>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</si>
  <si>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</si>
  <si>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</si>
  <si>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</si>
  <si>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</si>
  <si>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</si>
  <si>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</si>
  <si>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</si>
  <si>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</si>
  <si>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</si>
  <si>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</si>
  <si>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</si>
  <si>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</si>
  <si>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</si>
  <si>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</si>
  <si>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</si>
  <si>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</si>
  <si>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</si>
  <si>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</si>
  <si>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</si>
  <si>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</si>
  <si>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</si>
  <si>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</si>
  <si>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</si>
  <si>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</si>
  <si>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</si>
  <si>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</si>
  <si>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</si>
  <si>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</si>
  <si>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</si>
  <si>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</si>
  <si>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</si>
  <si>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</si>
  <si>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</si>
  <si>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</si>
  <si>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</si>
  <si>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</si>
  <si>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</si>
  <si>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</si>
  <si>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</si>
  <si>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</si>
  <si>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</si>
  <si>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</si>
  <si>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</si>
  <si>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</si>
  <si>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</si>
  <si>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</si>
  <si>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</si>
  <si>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</si>
  <si>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</si>
  <si>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</si>
  <si>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</si>
  <si>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</si>
  <si>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</si>
  <si>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</si>
  <si>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</si>
  <si>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</si>
  <si>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</si>
  <si>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</si>
  <si>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</si>
  <si>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</si>
  <si>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</si>
  <si>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</si>
  <si>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</si>
  <si>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</si>
  <si>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</si>
  <si>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</si>
  <si>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</si>
  <si>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</si>
  <si>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</si>
  <si>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</si>
  <si>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</si>
  <si>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</si>
  <si>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</si>
  <si>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</si>
  <si>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</si>
  <si>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</si>
  <si>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</si>
  <si>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</si>
  <si>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</si>
  <si>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</si>
  <si>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</si>
  <si>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</si>
  <si>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</si>
  <si>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</si>
  <si>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</si>
  <si>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</si>
  <si>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</si>
  <si>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</si>
  <si>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</si>
  <si>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</si>
  <si>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</si>
  <si>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</si>
  <si>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</si>
  <si>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</si>
  <si>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</si>
  <si>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</si>
  <si>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</si>
  <si>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</si>
  <si>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</si>
  <si>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</si>
  <si>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</si>
  <si>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</si>
  <si>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</si>
  <si>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</si>
  <si>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</si>
  <si>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</si>
  <si>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</si>
  <si>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</si>
  <si>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</si>
  <si>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Тростянецький районний суд Вінницької області</t>
  </si>
  <si>
    <t>Доручення судів України / іноземних судів</t>
  </si>
  <si>
    <t xml:space="preserve">Розглянуто справ судом присяжних </t>
  </si>
  <si>
    <t>А.В. Дудіков</t>
  </si>
  <si>
    <t>О.А. Лошак</t>
  </si>
  <si>
    <t>(04343)2-24-52</t>
  </si>
  <si>
    <t>(04343)2-22-64</t>
  </si>
  <si>
    <t>inbox@tr.vn.court.gov.ua</t>
  </si>
  <si>
    <t>3 липня 2019 року</t>
  </si>
  <si>
    <t>24300. Вінницька область. смт. Тростянець.вул. Соборна 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</si>
</sst>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B40" sqref="B40:H4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211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&amp;L25CE8520&amp;C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37</v>
      </c>
      <c r="F6" s="90">
        <v>37</v>
      </c>
      <c r="G6" s="90">
        <v>1</v>
      </c>
      <c r="H6" s="90">
        <v>12</v>
      </c>
      <c r="I6" s="90" t="s">
        <v>172</v>
      </c>
      <c r="J6" s="90">
        <v>25</v>
      </c>
      <c r="K6" s="91"/>
      <c r="L6" s="101">
        <f aca="true" t="shared" si="0" ref="L6:L11">E6-F6</f>
        <v>0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231</v>
      </c>
      <c r="F7" s="90">
        <v>231</v>
      </c>
      <c r="G7" s="90"/>
      <c r="H7" s="90">
        <v>228</v>
      </c>
      <c r="I7" s="90">
        <v>190</v>
      </c>
      <c r="J7" s="90">
        <v>3</v>
      </c>
      <c r="K7" s="91"/>
      <c r="L7" s="101">
        <f t="shared" si="0"/>
        <v>0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21</v>
      </c>
      <c r="F9" s="90">
        <v>21</v>
      </c>
      <c r="G9" s="90"/>
      <c r="H9" s="90">
        <v>18</v>
      </c>
      <c r="I9" s="90">
        <v>12</v>
      </c>
      <c r="J9" s="90">
        <v>3</v>
      </c>
      <c r="K9" s="91"/>
      <c r="L9" s="101">
        <f t="shared" si="0"/>
        <v>0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aca="true" t="shared" si="2" ref="E15:K15">SUM(E6:E14)</f>
        <v>290</v>
      </c>
      <c r="F15" s="104">
        <f t="shared" si="2"/>
        <v>290</v>
      </c>
      <c r="G15" s="104">
        <f t="shared" si="2"/>
        <v>1</v>
      </c>
      <c r="H15" s="104">
        <f t="shared" si="2"/>
        <v>259</v>
      </c>
      <c r="I15" s="104">
        <f t="shared" si="2"/>
        <v>203</v>
      </c>
      <c r="J15" s="104">
        <f t="shared" si="2"/>
        <v>31</v>
      </c>
      <c r="K15" s="104">
        <f t="shared" si="2"/>
        <v>0</v>
      </c>
      <c r="L15" s="101">
        <f t="shared" si="1"/>
        <v>0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15</v>
      </c>
      <c r="F16" s="92">
        <v>9</v>
      </c>
      <c r="G16" s="92">
        <v>1</v>
      </c>
      <c r="H16" s="92">
        <v>15</v>
      </c>
      <c r="I16" s="92">
        <v>7</v>
      </c>
      <c r="J16" s="92"/>
      <c r="K16" s="91"/>
      <c r="L16" s="101">
        <f t="shared" si="1"/>
        <v>6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13</v>
      </c>
      <c r="F17" s="92">
        <v>7</v>
      </c>
      <c r="G17" s="92">
        <v>1</v>
      </c>
      <c r="H17" s="92">
        <v>8</v>
      </c>
      <c r="I17" s="92">
        <v>6</v>
      </c>
      <c r="J17" s="92">
        <v>5</v>
      </c>
      <c r="K17" s="91">
        <v>3</v>
      </c>
      <c r="L17" s="101">
        <f t="shared" si="1"/>
        <v>6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1"/>
        <v>0</v>
      </c>
    </row>
    <row r="20" spans="1:12" ht="24" customHeight="1">
      <c r="A20" s="172"/>
      <c r="B20" s="162" t="s">
        <v>179</v>
      </c>
      <c r="C20" s="16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23</v>
      </c>
      <c r="F24" s="91">
        <v>13</v>
      </c>
      <c r="G24" s="91">
        <v>1</v>
      </c>
      <c r="H24" s="91">
        <v>18</v>
      </c>
      <c r="I24" s="91">
        <v>6</v>
      </c>
      <c r="J24" s="91">
        <v>5</v>
      </c>
      <c r="K24" s="91">
        <v>3</v>
      </c>
      <c r="L24" s="101">
        <f t="shared" si="3"/>
        <v>10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44</v>
      </c>
      <c r="F25" s="91">
        <v>30</v>
      </c>
      <c r="G25" s="91"/>
      <c r="H25" s="91">
        <v>40</v>
      </c>
      <c r="I25" s="91">
        <v>20</v>
      </c>
      <c r="J25" s="91">
        <v>4</v>
      </c>
      <c r="K25" s="91"/>
      <c r="L25" s="101">
        <f t="shared" si="3"/>
        <v>14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2</v>
      </c>
      <c r="F26" s="91">
        <v>1</v>
      </c>
      <c r="G26" s="91"/>
      <c r="H26" s="91">
        <v>2</v>
      </c>
      <c r="I26" s="91"/>
      <c r="J26" s="91"/>
      <c r="K26" s="91"/>
      <c r="L26" s="101">
        <f t="shared" si="3"/>
        <v>1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345</v>
      </c>
      <c r="F27" s="91">
        <v>175</v>
      </c>
      <c r="G27" s="91"/>
      <c r="H27" s="91">
        <v>317</v>
      </c>
      <c r="I27" s="91">
        <v>284</v>
      </c>
      <c r="J27" s="91">
        <v>28</v>
      </c>
      <c r="K27" s="91"/>
      <c r="L27" s="101">
        <f t="shared" si="3"/>
        <v>170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430</v>
      </c>
      <c r="F28" s="91">
        <v>290</v>
      </c>
      <c r="G28" s="91"/>
      <c r="H28" s="91">
        <v>191</v>
      </c>
      <c r="I28" s="91">
        <v>144</v>
      </c>
      <c r="J28" s="91">
        <v>239</v>
      </c>
      <c r="K28" s="91">
        <v>50</v>
      </c>
      <c r="L28" s="101">
        <f t="shared" si="3"/>
        <v>140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21</v>
      </c>
      <c r="F29" s="91">
        <v>11</v>
      </c>
      <c r="G29" s="91"/>
      <c r="H29" s="91">
        <v>21</v>
      </c>
      <c r="I29" s="91">
        <v>17</v>
      </c>
      <c r="J29" s="91"/>
      <c r="K29" s="91"/>
      <c r="L29" s="101">
        <f t="shared" si="3"/>
        <v>10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22</v>
      </c>
      <c r="F30" s="91">
        <v>17</v>
      </c>
      <c r="G30" s="91"/>
      <c r="H30" s="91">
        <v>8</v>
      </c>
      <c r="I30" s="91">
        <v>6</v>
      </c>
      <c r="J30" s="91">
        <v>14</v>
      </c>
      <c r="K30" s="91">
        <v>2</v>
      </c>
      <c r="L30" s="101">
        <f t="shared" si="3"/>
        <v>5</v>
      </c>
    </row>
    <row r="31" spans="1:12" ht="15.75" customHeight="1">
      <c r="A31" s="165"/>
      <c r="B31" s="162" t="s">
        <v>34</v>
      </c>
      <c r="C31" s="16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2</v>
      </c>
      <c r="F32" s="91">
        <v>1</v>
      </c>
      <c r="G32" s="91"/>
      <c r="H32" s="91">
        <v>1</v>
      </c>
      <c r="I32" s="91"/>
      <c r="J32" s="91">
        <v>1</v>
      </c>
      <c r="K32" s="91"/>
      <c r="L32" s="101">
        <f t="shared" si="3"/>
        <v>1</v>
      </c>
    </row>
    <row r="33" spans="1:12" ht="18" customHeight="1">
      <c r="A33" s="165"/>
      <c r="B33" s="162" t="s">
        <v>35</v>
      </c>
      <c r="C33" s="163"/>
      <c r="D33" s="43">
        <v>28</v>
      </c>
      <c r="E33" s="91">
        <v>1</v>
      </c>
      <c r="F33" s="91"/>
      <c r="G33" s="91"/>
      <c r="H33" s="91"/>
      <c r="I33" s="91"/>
      <c r="J33" s="91">
        <v>1</v>
      </c>
      <c r="K33" s="91">
        <v>1</v>
      </c>
      <c r="L33" s="101">
        <f t="shared" si="3"/>
        <v>1</v>
      </c>
    </row>
    <row r="34" spans="1:12" ht="18" customHeight="1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30</v>
      </c>
      <c r="F35" s="91">
        <v>13</v>
      </c>
      <c r="G35" s="91"/>
      <c r="H35" s="91">
        <v>29</v>
      </c>
      <c r="I35" s="91">
        <v>1</v>
      </c>
      <c r="J35" s="91">
        <v>1</v>
      </c>
      <c r="K35" s="91"/>
      <c r="L35" s="101">
        <f aca="true" t="shared" si="4" ref="L35:L43">E35-F35</f>
        <v>17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44</v>
      </c>
      <c r="F36" s="91">
        <v>17</v>
      </c>
      <c r="G36" s="91"/>
      <c r="H36" s="91">
        <v>36</v>
      </c>
      <c r="I36" s="91">
        <v>1</v>
      </c>
      <c r="J36" s="91">
        <v>8</v>
      </c>
      <c r="K36" s="91"/>
      <c r="L36" s="101">
        <f t="shared" si="4"/>
        <v>27</v>
      </c>
    </row>
    <row r="37" spans="1:12" ht="39" customHeight="1">
      <c r="A37" s="165"/>
      <c r="B37" s="162" t="s">
        <v>144</v>
      </c>
      <c r="C37" s="163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65"/>
      <c r="B38" s="162" t="s">
        <v>203</v>
      </c>
      <c r="C38" s="163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640</v>
      </c>
      <c r="F40" s="91">
        <v>414</v>
      </c>
      <c r="G40" s="91"/>
      <c r="H40" s="91">
        <v>344</v>
      </c>
      <c r="I40" s="91">
        <v>172</v>
      </c>
      <c r="J40" s="91">
        <v>296</v>
      </c>
      <c r="K40" s="91">
        <v>53</v>
      </c>
      <c r="L40" s="101">
        <f t="shared" si="4"/>
        <v>226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187</v>
      </c>
      <c r="F41" s="91">
        <v>187</v>
      </c>
      <c r="G41" s="91"/>
      <c r="H41" s="91">
        <v>134</v>
      </c>
      <c r="I41" s="91" t="s">
        <v>172</v>
      </c>
      <c r="J41" s="91">
        <v>53</v>
      </c>
      <c r="K41" s="91"/>
      <c r="L41" s="101">
        <f t="shared" si="4"/>
        <v>0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2</v>
      </c>
      <c r="F42" s="91">
        <v>2</v>
      </c>
      <c r="G42" s="91"/>
      <c r="H42" s="91">
        <v>1</v>
      </c>
      <c r="I42" s="91" t="s">
        <v>172</v>
      </c>
      <c r="J42" s="91">
        <v>1</v>
      </c>
      <c r="K42" s="91"/>
      <c r="L42" s="101">
        <f t="shared" si="4"/>
        <v>0</v>
      </c>
    </row>
    <row r="43" spans="1:12" ht="26.25" customHeight="1">
      <c r="A43" s="168"/>
      <c r="B43" s="164" t="s">
        <v>43</v>
      </c>
      <c r="C43" s="164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>
        <v>3</v>
      </c>
      <c r="F44" s="91">
        <v>3</v>
      </c>
      <c r="G44" s="91"/>
      <c r="H44" s="91">
        <v>2</v>
      </c>
      <c r="I44" s="91"/>
      <c r="J44" s="91">
        <v>1</v>
      </c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190</v>
      </c>
      <c r="F45" s="91">
        <f aca="true" t="shared" si="5" ref="F45:K45">F41+F43+F44</f>
        <v>190</v>
      </c>
      <c r="G45" s="91">
        <f t="shared" si="5"/>
        <v>0</v>
      </c>
      <c r="H45" s="91">
        <f t="shared" si="5"/>
        <v>136</v>
      </c>
      <c r="I45" s="91">
        <f>I43+I44</f>
        <v>0</v>
      </c>
      <c r="J45" s="91">
        <f t="shared" si="5"/>
        <v>54</v>
      </c>
      <c r="K45" s="91">
        <f t="shared" si="5"/>
        <v>0</v>
      </c>
      <c r="L45" s="101">
        <f>E45-F45</f>
        <v>0</v>
      </c>
    </row>
    <row r="46" spans="1:12" ht="15.75">
      <c r="A46" s="160" t="s">
        <v>189</v>
      </c>
      <c r="B46" s="160"/>
      <c r="C46" s="160"/>
      <c r="D46" s="43">
        <v>41</v>
      </c>
      <c r="E46" s="91">
        <f>E15+E24+E40+E45</f>
        <v>1143</v>
      </c>
      <c r="F46" s="91">
        <f aca="true" t="shared" si="6" ref="F46:K46">F15+F24+F40+F45</f>
        <v>907</v>
      </c>
      <c r="G46" s="91">
        <f t="shared" si="6"/>
        <v>2</v>
      </c>
      <c r="H46" s="91">
        <f t="shared" si="6"/>
        <v>757</v>
      </c>
      <c r="I46" s="91">
        <f t="shared" si="6"/>
        <v>381</v>
      </c>
      <c r="J46" s="91">
        <f t="shared" si="6"/>
        <v>386</v>
      </c>
      <c r="K46" s="91">
        <f t="shared" si="6"/>
        <v>56</v>
      </c>
      <c r="L46" s="101">
        <f>E46-F46</f>
        <v>236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&amp;L25CE8520&amp;CФорма № 1-мзс, Підрозділ: Тростянецький районний суд Вінницької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/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/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25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/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8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/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/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/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/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/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1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16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/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/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3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7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/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20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>
        <v>1</v>
      </c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>
        <v>1</v>
      </c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142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17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/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17</v>
      </c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59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38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4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&amp;L25CE8520&amp;CФорма № 1-мзс, Підрозділ: Тростянецький районний суд Вінницької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12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7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2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3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>
        <v>1</v>
      </c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/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/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/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/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41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23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24</v>
      </c>
      <c r="K22" s="5"/>
    </row>
    <row r="23" spans="1:11" ht="15" customHeight="1">
      <c r="A23" s="241"/>
      <c r="B23" s="238" t="s">
        <v>204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/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1</v>
      </c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6</v>
      </c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23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/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2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/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48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463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177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9</v>
      </c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31501532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1711976</v>
      </c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1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/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39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2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4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257</v>
      </c>
      <c r="F55" s="96">
        <v>2</v>
      </c>
      <c r="G55" s="96"/>
      <c r="H55" s="96"/>
      <c r="I55" s="96"/>
    </row>
    <row r="56" spans="1:9" ht="13.5" customHeight="1">
      <c r="A56" s="270" t="s">
        <v>31</v>
      </c>
      <c r="B56" s="270"/>
      <c r="C56" s="270"/>
      <c r="D56" s="270"/>
      <c r="E56" s="96">
        <v>11</v>
      </c>
      <c r="F56" s="96">
        <v>5</v>
      </c>
      <c r="G56" s="96">
        <v>2</v>
      </c>
      <c r="H56" s="96"/>
      <c r="I56" s="96"/>
    </row>
    <row r="57" spans="1:9" ht="13.5" customHeight="1">
      <c r="A57" s="270" t="s">
        <v>107</v>
      </c>
      <c r="B57" s="270"/>
      <c r="C57" s="270"/>
      <c r="D57" s="270"/>
      <c r="E57" s="96">
        <v>106</v>
      </c>
      <c r="F57" s="96">
        <v>179</v>
      </c>
      <c r="G57" s="96">
        <v>59</v>
      </c>
      <c r="H57" s="96"/>
      <c r="I57" s="96"/>
    </row>
    <row r="58" spans="1:9" ht="13.5" customHeight="1">
      <c r="A58" s="201" t="s">
        <v>111</v>
      </c>
      <c r="B58" s="201"/>
      <c r="C58" s="201"/>
      <c r="D58" s="201"/>
      <c r="E58" s="96">
        <v>136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300</v>
      </c>
      <c r="G62" s="114">
        <v>1191321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157</v>
      </c>
      <c r="G63" s="113">
        <v>997829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143</v>
      </c>
      <c r="G64" s="113">
        <v>193492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85</v>
      </c>
      <c r="G65" s="112">
        <v>40366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&amp;L25CE8520&amp;CФорма № 1-мзс, Підрозділ: Тростянецький районний суд Вінницької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0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14.507772020725389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60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17.905405405405407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83.4619625137817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757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1143</v>
      </c>
    </row>
    <row r="11" spans="1:4" ht="16.5" customHeight="1">
      <c r="A11" s="224" t="s">
        <v>63</v>
      </c>
      <c r="B11" s="226"/>
      <c r="C11" s="14">
        <v>9</v>
      </c>
      <c r="D11" s="94">
        <v>103</v>
      </c>
    </row>
    <row r="12" spans="1:4" ht="16.5" customHeight="1">
      <c r="A12" s="316" t="s">
        <v>106</v>
      </c>
      <c r="B12" s="316"/>
      <c r="C12" s="14">
        <v>10</v>
      </c>
      <c r="D12" s="94">
        <v>5</v>
      </c>
    </row>
    <row r="13" spans="1:4" ht="16.5" customHeight="1">
      <c r="A13" s="316" t="s">
        <v>31</v>
      </c>
      <c r="B13" s="316"/>
      <c r="C13" s="14">
        <v>11</v>
      </c>
      <c r="D13" s="94">
        <v>109</v>
      </c>
    </row>
    <row r="14" spans="1:4" ht="16.5" customHeight="1">
      <c r="A14" s="316" t="s">
        <v>107</v>
      </c>
      <c r="B14" s="316"/>
      <c r="C14" s="14">
        <v>12</v>
      </c>
      <c r="D14" s="94">
        <v>210</v>
      </c>
    </row>
    <row r="15" spans="1:4" ht="16.5" customHeight="1">
      <c r="A15" s="316" t="s">
        <v>111</v>
      </c>
      <c r="B15" s="316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205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206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 t="s">
        <v>207</v>
      </c>
      <c r="D23" s="318"/>
    </row>
    <row r="24" spans="1:4" ht="12.75">
      <c r="A24" s="69" t="s">
        <v>103</v>
      </c>
      <c r="B24" s="88"/>
      <c r="C24" s="305" t="s">
        <v>208</v>
      </c>
      <c r="D24" s="305"/>
    </row>
    <row r="25" spans="1:4" ht="12.75">
      <c r="A25" s="68" t="s">
        <v>104</v>
      </c>
      <c r="B25" s="89"/>
      <c r="C25" s="305" t="s">
        <v>209</v>
      </c>
      <c r="D25" s="305"/>
    </row>
    <row r="26" ht="15.75" customHeight="1"/>
    <row r="27" spans="3:4" ht="12.75" customHeight="1">
      <c r="C27" s="315" t="s">
        <v>210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&amp;L25CE8520&amp;CФорма № 1-мзс, Підрозділ: Тростянецький районний суд Вінницької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2019-07-11T05:49:58Z</cp:lastPrinted>
  <dcterms:created xsi:type="dcterms:W3CDTF">2004-04-20T14:33:35Z</dcterms:created>
  <dcterms:modified xsi:type="dcterms:W3CDTF">2019-07-11T05:51:28Z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25CE8520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