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<sst xmlns="http://schemas.openxmlformats.org/spreadsheetml/2006/main" count="269" uniqueCount="201">
  <si>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</si>
  <si>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</si>
  <si>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</si>
  <si>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</si>
  <si>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</si>
  <si>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</si>
  <si>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</si>
  <si>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</si>
  <si>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</si>
  <si>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</si>
  <si>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</si>
  <si>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</si>
  <si>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</si>
  <si>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</si>
  <si>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</si>
  <si>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</si>
  <si>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</si>
  <si>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</si>
  <si>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</si>
  <si>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</si>
  <si>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</si>
  <si>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</si>
  <si>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</si>
  <si>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</si>
  <si>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</si>
  <si>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</si>
  <si>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</si>
  <si>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</si>
  <si>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</si>
  <si>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</si>
  <si>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</si>
  <si>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</si>
  <si>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</si>
  <si>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</si>
  <si>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</si>
  <si>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</si>
  <si>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</si>
  <si>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</si>
  <si>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</si>
  <si>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</si>
  <si>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</si>
  <si>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</si>
  <si>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</si>
  <si>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</si>
  <si>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</si>
  <si>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</si>
  <si>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</si>
  <si>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</si>
  <si>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</si>
  <si>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</si>
  <si>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</si>
  <si>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</si>
  <si>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</si>
  <si>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</si>
  <si>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</si>
  <si>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</si>
  <si>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</si>
  <si>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</si>
  <si>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</si>
  <si>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</si>
  <si>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</si>
  <si>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</si>
  <si>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</si>
  <si>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</si>
  <si>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</si>
  <si>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</si>
  <si>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</si>
  <si>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</si>
  <si>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</si>
  <si>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</si>
  <si>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</si>
  <si>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</si>
  <si>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</si>
  <si>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</si>
  <si>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</si>
  <si>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</si>
  <si>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</si>
  <si>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</si>
  <si>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</si>
  <si>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</si>
  <si>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</si>
  <si>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</si>
  <si>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</si>
  <si>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</si>
  <si>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</si>
  <si>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</si>
  <si>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</si>
  <si>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</si>
  <si>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</si>
  <si>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</si>
  <si>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</si>
  <si>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</si>
  <si>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</si>
  <si>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</si>
  <si>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</si>
  <si>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</si>
  <si>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</si>
  <si>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</si>
  <si>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</si>
  <si>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</si>
  <si>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</si>
  <si>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</si>
  <si>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</si>
  <si>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</si>
  <si>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</si>
  <si>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</si>
  <si>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</si>
  <si>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</si>
  <si>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</si>
  <si>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</si>
  <si>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</si>
  <si>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</si>
  <si>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</si>
  <si>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</si>
  <si>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</si>
  <si>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</si>
  <si>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</si>
  <si>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</si>
  <si>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</si>
  <si>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</si>
  <si>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</si>
  <si>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</si>
  <si>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</si>
  <si>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</si>
  <si>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</si>
  <si>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</si>
  <si>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</si>
  <si>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</si>
  <si>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</si>
  <si>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</si>
  <si>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</si>
  <si>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</si>
  <si>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</si>
  <si>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</si>
  <si>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</si>
  <si>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</si>
  <si>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</si>
  <si>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</si>
  <si>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</si>
  <si>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</si>
  <si>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</si>
  <si>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</si>
  <si>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</si>
  <si>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</si>
  <si>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</si>
  <si>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</si>
  <si>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</si>
  <si>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</si>
  <si>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</si>
  <si>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</si>
  <si>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</si>
  <si>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</si>
  <si>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</si>
  <si>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</si>
  <si>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</si>
  <si>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</si>
  <si>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</si>
  <si>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</si>
  <si>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</si>
  <si>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</si>
  <si>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</si>
  <si>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</si>
  <si>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</si>
  <si>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</si>
  <si>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</si>
  <si>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</si>
  <si>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</si>
  <si>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</si>
  <si>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</si>
  <si>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</si>
  <si>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</si>
  <si>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</si>
  <si>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</si>
  <si>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</si>
  <si>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</si>
  <si>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</si>
  <si>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</si>
  <si>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</si>
  <si>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</si>
  <si>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</si>
  <si>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</si>
  <si>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</si>
  <si>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</si>
  <si>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</si>
  <si>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</si>
  <si>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</si>
  <si>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</si>
  <si>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</si>
  <si>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</si>
  <si>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</si>
  <si>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</si>
  <si>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Тростянецький районний суд Вінницької області</t>
  </si>
  <si>
    <t>24300.смт. Тростянець.вул. Соборна 21</t>
  </si>
  <si>
    <t>Доручення судів України / іноземних судів</t>
  </si>
  <si>
    <t xml:space="preserve">Розглянуто справ судом присяжних </t>
  </si>
  <si>
    <t>С.О. Марчук</t>
  </si>
  <si>
    <t>О.А. Лошак</t>
  </si>
  <si>
    <t>(04343)2-24-52</t>
  </si>
  <si>
    <t>(04343)2-22-64</t>
  </si>
  <si>
    <t>inbox@tr.vn.court.gov.ua</t>
  </si>
  <si>
    <t>4 липня 2018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</si>
</sst>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&amp;LFAAE169F&amp;C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48</v>
      </c>
      <c r="F6" s="90">
        <v>20</v>
      </c>
      <c r="G6" s="90"/>
      <c r="H6" s="90">
        <v>47</v>
      </c>
      <c r="I6" s="90" t="s">
        <v>180</v>
      </c>
      <c r="J6" s="90">
        <v>1</v>
      </c>
      <c r="K6" s="91">
        <v>1</v>
      </c>
      <c r="L6" s="101">
        <f>E6-F6</f>
        <v>28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183</v>
      </c>
      <c r="F7" s="90">
        <v>183</v>
      </c>
      <c r="G7" s="90"/>
      <c r="H7" s="90">
        <v>183</v>
      </c>
      <c r="I7" s="90">
        <v>157</v>
      </c>
      <c r="J7" s="90"/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23</v>
      </c>
      <c r="F9" s="90">
        <v>22</v>
      </c>
      <c r="G9" s="90"/>
      <c r="H9" s="90">
        <v>23</v>
      </c>
      <c r="I9" s="90">
        <v>18</v>
      </c>
      <c r="J9" s="90"/>
      <c r="K9" s="91"/>
      <c r="L9" s="101">
        <f>E9-F9</f>
        <v>1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255</v>
      </c>
      <c r="F14" s="105">
        <f>SUM(F6:F13)</f>
        <v>226</v>
      </c>
      <c r="G14" s="105">
        <f>SUM(G6:G13)</f>
        <v>0</v>
      </c>
      <c r="H14" s="105">
        <f>SUM(H6:H13)</f>
        <v>254</v>
      </c>
      <c r="I14" s="105">
        <f>SUM(I6:I13)</f>
        <v>175</v>
      </c>
      <c r="J14" s="105">
        <f>SUM(J6:J13)</f>
        <v>1</v>
      </c>
      <c r="K14" s="105">
        <f>SUM(K6:K13)</f>
        <v>1</v>
      </c>
      <c r="L14" s="101">
        <f>E14-F14</f>
        <v>29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10</v>
      </c>
      <c r="F15" s="92">
        <v>10</v>
      </c>
      <c r="G15" s="92"/>
      <c r="H15" s="92">
        <v>10</v>
      </c>
      <c r="I15" s="92">
        <v>7</v>
      </c>
      <c r="J15" s="92"/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14</v>
      </c>
      <c r="F16" s="92">
        <v>7</v>
      </c>
      <c r="G16" s="92"/>
      <c r="H16" s="92">
        <v>8</v>
      </c>
      <c r="I16" s="92">
        <v>7</v>
      </c>
      <c r="J16" s="92">
        <v>6</v>
      </c>
      <c r="K16" s="91">
        <v>1</v>
      </c>
      <c r="L16" s="101">
        <f>E16-F16</f>
        <v>7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2</v>
      </c>
      <c r="F18" s="91">
        <v>2</v>
      </c>
      <c r="G18" s="91"/>
      <c r="H18" s="91">
        <v>2</v>
      </c>
      <c r="I18" s="91">
        <v>2</v>
      </c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19</v>
      </c>
      <c r="F22" s="91">
        <v>12</v>
      </c>
      <c r="G22" s="91"/>
      <c r="H22" s="91">
        <v>13</v>
      </c>
      <c r="I22" s="91">
        <v>9</v>
      </c>
      <c r="J22" s="91">
        <v>6</v>
      </c>
      <c r="K22" s="91">
        <v>1</v>
      </c>
      <c r="L22" s="101">
        <f>E22-F22</f>
        <v>7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65</v>
      </c>
      <c r="F23" s="91">
        <v>60</v>
      </c>
      <c r="G23" s="91"/>
      <c r="H23" s="91">
        <v>59</v>
      </c>
      <c r="I23" s="91">
        <v>58</v>
      </c>
      <c r="J23" s="91">
        <v>6</v>
      </c>
      <c r="K23" s="91"/>
      <c r="L23" s="101">
        <f>E23-F23</f>
        <v>5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262</v>
      </c>
      <c r="F25" s="91">
        <v>243</v>
      </c>
      <c r="G25" s="91"/>
      <c r="H25" s="91">
        <v>232</v>
      </c>
      <c r="I25" s="91">
        <v>199</v>
      </c>
      <c r="J25" s="91">
        <v>30</v>
      </c>
      <c r="K25" s="91"/>
      <c r="L25" s="101">
        <f>E25-F25</f>
        <v>19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330</v>
      </c>
      <c r="F26" s="91">
        <v>204</v>
      </c>
      <c r="G26" s="91">
        <v>2</v>
      </c>
      <c r="H26" s="91">
        <v>191</v>
      </c>
      <c r="I26" s="91">
        <v>168</v>
      </c>
      <c r="J26" s="91">
        <v>139</v>
      </c>
      <c r="K26" s="91">
        <v>9</v>
      </c>
      <c r="L26" s="101">
        <f>E26-F26</f>
        <v>126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24</v>
      </c>
      <c r="F27" s="91">
        <v>23</v>
      </c>
      <c r="G27" s="91"/>
      <c r="H27" s="91">
        <v>24</v>
      </c>
      <c r="I27" s="91">
        <v>23</v>
      </c>
      <c r="J27" s="91"/>
      <c r="K27" s="91"/>
      <c r="L27" s="101">
        <f>E27-F27</f>
        <v>1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29</v>
      </c>
      <c r="F28" s="91">
        <v>23</v>
      </c>
      <c r="G28" s="91"/>
      <c r="H28" s="91">
        <v>24</v>
      </c>
      <c r="I28" s="91">
        <v>24</v>
      </c>
      <c r="J28" s="91">
        <v>5</v>
      </c>
      <c r="K28" s="91"/>
      <c r="L28" s="101">
        <f>E28-F28</f>
        <v>6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4</v>
      </c>
      <c r="F29" s="91">
        <v>2</v>
      </c>
      <c r="G29" s="91"/>
      <c r="H29" s="91">
        <v>4</v>
      </c>
      <c r="I29" s="91">
        <v>2</v>
      </c>
      <c r="J29" s="91"/>
      <c r="K29" s="91"/>
      <c r="L29" s="101">
        <f>E29-F29</f>
        <v>2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>
        <v>1</v>
      </c>
      <c r="G30" s="91"/>
      <c r="H30" s="91"/>
      <c r="I30" s="91"/>
      <c r="J30" s="91">
        <v>1</v>
      </c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16</v>
      </c>
      <c r="F32" s="91">
        <v>16</v>
      </c>
      <c r="G32" s="91"/>
      <c r="H32" s="91"/>
      <c r="I32" s="91"/>
      <c r="J32" s="91">
        <v>16</v>
      </c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20</v>
      </c>
      <c r="F33" s="91">
        <v>20</v>
      </c>
      <c r="G33" s="91"/>
      <c r="H33" s="91">
        <v>18</v>
      </c>
      <c r="I33" s="91">
        <v>15</v>
      </c>
      <c r="J33" s="91">
        <v>2</v>
      </c>
      <c r="K33" s="91"/>
      <c r="L33" s="101">
        <f>E33-F33</f>
        <v>0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529</v>
      </c>
      <c r="F37" s="91">
        <v>387</v>
      </c>
      <c r="G37" s="91">
        <v>2</v>
      </c>
      <c r="H37" s="91">
        <v>330</v>
      </c>
      <c r="I37" s="91">
        <v>267</v>
      </c>
      <c r="J37" s="91">
        <v>199</v>
      </c>
      <c r="K37" s="91">
        <v>9</v>
      </c>
      <c r="L37" s="101">
        <f>E37-F37</f>
        <v>142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267</v>
      </c>
      <c r="F38" s="91">
        <v>249</v>
      </c>
      <c r="G38" s="91"/>
      <c r="H38" s="91">
        <v>214</v>
      </c>
      <c r="I38" s="91" t="s">
        <v>180</v>
      </c>
      <c r="J38" s="91">
        <v>53</v>
      </c>
      <c r="K38" s="91"/>
      <c r="L38" s="101">
        <f>E38-F38</f>
        <v>18</v>
      </c>
    </row>
    <row r="39" spans="1:12" ht="16.5" customHeight="1">
      <c r="A39" s="158"/>
      <c r="B39" s="156" t="s">
        <v>50</v>
      </c>
      <c r="C39" s="157"/>
      <c r="D39" s="43">
        <v>34</v>
      </c>
      <c r="E39" s="91"/>
      <c r="F39" s="91"/>
      <c r="G39" s="91"/>
      <c r="H39" s="91"/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</v>
      </c>
      <c r="F40" s="91"/>
      <c r="G40" s="91"/>
      <c r="H40" s="91">
        <v>1</v>
      </c>
      <c r="I40" s="91">
        <v>1</v>
      </c>
      <c r="J40" s="91"/>
      <c r="K40" s="91"/>
      <c r="L40" s="101">
        <f>E40-F40</f>
        <v>1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268</v>
      </c>
      <c r="F41" s="91">
        <f aca="true" t="shared" si="0" ref="F41:K41">F38+F40</f>
        <v>249</v>
      </c>
      <c r="G41" s="91">
        <f t="shared" si="0"/>
        <v>0</v>
      </c>
      <c r="H41" s="91">
        <f t="shared" si="0"/>
        <v>215</v>
      </c>
      <c r="I41" s="91">
        <f>I40</f>
        <v>1</v>
      </c>
      <c r="J41" s="91">
        <f t="shared" si="0"/>
        <v>53</v>
      </c>
      <c r="K41" s="91">
        <f t="shared" si="0"/>
        <v>0</v>
      </c>
      <c r="L41" s="101">
        <f>E41-F41</f>
        <v>19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1071</v>
      </c>
      <c r="F42" s="91">
        <f aca="true" t="shared" si="1" ref="F42:K42">F14+F22+F37+F41</f>
        <v>874</v>
      </c>
      <c r="G42" s="91">
        <f t="shared" si="1"/>
        <v>2</v>
      </c>
      <c r="H42" s="91">
        <f t="shared" si="1"/>
        <v>812</v>
      </c>
      <c r="I42" s="91">
        <f t="shared" si="1"/>
        <v>452</v>
      </c>
      <c r="J42" s="91">
        <f t="shared" si="1"/>
        <v>259</v>
      </c>
      <c r="K42" s="91">
        <f t="shared" si="1"/>
        <v>11</v>
      </c>
      <c r="L42" s="101">
        <f>E42-F42</f>
        <v>197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&amp;LFAAE169F&amp;CФорма № 1-мзс, Підрозділ: Тростянецький районний суд Вінницької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/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/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/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/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31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2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13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24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8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5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45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25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25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4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5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&amp;LFAAE169F&amp;CФорма № 1-мзс, Підрозділ: Тростянецький районний суд Вінницької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47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12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/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4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31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128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6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35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3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6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19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27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402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127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3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30648043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1233770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39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9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377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2866298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49728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218</v>
      </c>
      <c r="F58" s="96">
        <v>22</v>
      </c>
      <c r="G58" s="96">
        <v>10</v>
      </c>
      <c r="H58" s="96">
        <v>3</v>
      </c>
      <c r="I58" s="96">
        <v>1</v>
      </c>
    </row>
    <row r="59" spans="1:9" ht="13.5" customHeight="1">
      <c r="A59" s="266" t="s">
        <v>31</v>
      </c>
      <c r="B59" s="266"/>
      <c r="C59" s="266"/>
      <c r="D59" s="266"/>
      <c r="E59" s="96">
        <v>12</v>
      </c>
      <c r="F59" s="96"/>
      <c r="G59" s="96">
        <v>1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262</v>
      </c>
      <c r="F60" s="96">
        <v>65</v>
      </c>
      <c r="G60" s="96">
        <v>3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213</v>
      </c>
      <c r="F61" s="96">
        <v>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&amp;LFAAE169F&amp;CФорма № 1-мзс, Підрозділ: Тростянецький районний суд Вінницької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0.04247104247104247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1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0.16666666666666666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0.04522613065326633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0.9290617848970252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812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1071</v>
      </c>
    </row>
    <row r="11" spans="1:4" ht="16.5" customHeight="1">
      <c r="A11" s="191" t="s">
        <v>65</v>
      </c>
      <c r="B11" s="193"/>
      <c r="C11" s="14">
        <v>9</v>
      </c>
      <c r="D11" s="94">
        <v>52</v>
      </c>
    </row>
    <row r="12" spans="1:4" ht="16.5" customHeight="1">
      <c r="A12" s="295" t="s">
        <v>110</v>
      </c>
      <c r="B12" s="295"/>
      <c r="C12" s="14">
        <v>10</v>
      </c>
      <c r="D12" s="94">
        <v>63</v>
      </c>
    </row>
    <row r="13" spans="1:4" ht="16.5" customHeight="1">
      <c r="A13" s="295" t="s">
        <v>31</v>
      </c>
      <c r="B13" s="295"/>
      <c r="C13" s="14">
        <v>11</v>
      </c>
      <c r="D13" s="94">
        <v>71</v>
      </c>
    </row>
    <row r="14" spans="1:4" ht="16.5" customHeight="1">
      <c r="A14" s="295" t="s">
        <v>111</v>
      </c>
      <c r="B14" s="295"/>
      <c r="C14" s="14">
        <v>12</v>
      </c>
      <c r="D14" s="94">
        <v>64</v>
      </c>
    </row>
    <row r="15" spans="1:4" ht="16.5" customHeight="1">
      <c r="A15" s="295" t="s">
        <v>115</v>
      </c>
      <c r="B15" s="295"/>
      <c r="C15" s="14">
        <v>13</v>
      </c>
      <c r="D15" s="94">
        <v>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&amp;LFAAE169F&amp;CФорма № 1-мзс, Підрозділ: Тростянецький районний суд Вінницької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2019-01-14T08:16:00Z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1-мзс_00147_2.2018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FAAE169F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