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<sst xmlns="http://schemas.openxmlformats.org/spreadsheetml/2006/main" count="295" uniqueCount="221">
  <si>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</si>
  <si>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</si>
  <si>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</si>
  <si>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</si>
  <si>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</si>
  <si>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</si>
  <si>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</si>
  <si>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</si>
  <si>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</si>
  <si>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</si>
  <si>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</si>
  <si>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</si>
  <si>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</si>
  <si>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</si>
  <si>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</si>
  <si>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</si>
  <si>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</si>
  <si>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</si>
  <si>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</si>
  <si>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</si>
  <si>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</si>
  <si>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</si>
  <si>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</si>
  <si>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</si>
  <si>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</si>
  <si>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</si>
  <si>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</si>
  <si>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</si>
  <si>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</si>
  <si>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</si>
  <si>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</si>
  <si>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</si>
  <si>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</si>
  <si>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</si>
  <si>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</si>
  <si>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</si>
  <si>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</si>
  <si>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</si>
  <si>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</si>
  <si>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</si>
  <si>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</si>
  <si>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</si>
  <si>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</si>
  <si>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</si>
  <si>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</si>
  <si>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</si>
  <si>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</si>
  <si>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</si>
  <si>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</si>
  <si>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</si>
  <si>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</si>
  <si>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</si>
  <si>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</si>
  <si>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</si>
  <si>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</si>
  <si>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</si>
  <si>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</si>
  <si>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</si>
  <si>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</si>
  <si>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</si>
  <si>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</si>
  <si>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</si>
  <si>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</si>
  <si>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</si>
  <si>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</si>
  <si>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</si>
  <si>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</si>
  <si>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</si>
  <si>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</si>
  <si>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</si>
  <si>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</si>
  <si>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</si>
  <si>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</si>
  <si>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</si>
  <si>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</si>
  <si>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</si>
  <si>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</si>
  <si>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</si>
  <si>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</si>
  <si>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</si>
  <si>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</si>
  <si>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</si>
  <si>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</si>
  <si>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</si>
  <si>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</si>
  <si>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</si>
  <si>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</si>
  <si>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</si>
  <si>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</si>
  <si>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</si>
  <si>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</si>
  <si>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</si>
  <si>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</si>
  <si>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</si>
  <si>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</si>
  <si>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</si>
  <si>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</si>
  <si>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</si>
  <si>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</si>
  <si>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</si>
  <si>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</si>
  <si>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</si>
  <si>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</si>
  <si>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</si>
  <si>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</si>
  <si>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</si>
  <si>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</si>
  <si>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</si>
  <si>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</si>
  <si>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</si>
  <si>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</si>
  <si>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</si>
  <si>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</si>
  <si>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</si>
  <si>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</si>
  <si>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</si>
  <si>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</si>
  <si>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</si>
  <si>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</si>
  <si>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</si>
  <si>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</si>
  <si>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</si>
  <si>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</si>
  <si>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</si>
  <si>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</si>
  <si>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</si>
  <si>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</si>
  <si>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</si>
  <si>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</si>
  <si>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</si>
  <si>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</si>
  <si>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</si>
  <si>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</si>
  <si>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</si>
  <si>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</si>
  <si>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</si>
  <si>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</si>
  <si>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</si>
  <si>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</si>
  <si>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</si>
  <si>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</si>
  <si>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</si>
  <si>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</si>
  <si>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</si>
  <si>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</si>
  <si>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</si>
  <si>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</si>
  <si>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</si>
  <si>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</si>
  <si>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</si>
  <si>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</si>
  <si>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</si>
  <si>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</si>
  <si>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</si>
  <si>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</si>
  <si>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</si>
  <si>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</si>
  <si>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</si>
  <si>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</si>
  <si>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</si>
  <si>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</si>
  <si>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</si>
  <si>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</si>
  <si>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</si>
  <si>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</si>
  <si>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</si>
  <si>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</si>
  <si>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</si>
  <si>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</si>
  <si>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</si>
  <si>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</si>
  <si>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</si>
  <si>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</si>
  <si>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</si>
  <si>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</si>
  <si>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</si>
  <si>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</si>
  <si>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</si>
  <si>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</si>
  <si>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</si>
  <si>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</si>
  <si>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</si>
  <si>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</si>
  <si>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</si>
  <si>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</si>
  <si>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</si>
  <si>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</si>
  <si>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</si>
  <si>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</si>
  <si>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</si>
  <si>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</si>
  <si>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</si>
  <si>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</si>
  <si>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</si>
  <si>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</si>
  <si>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</si>
  <si>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</si>
  <si>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</si>
  <si>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</si>
  <si>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</si>
  <si>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</si>
  <si>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</si>
  <si>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</si>
  <si>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</si>
  <si>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</si>
  <si>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</si>
  <si>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</si>
  <si>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</si>
  <si>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</si>
  <si>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</si>
  <si>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</si>
  <si>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</si>
  <si>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</si>
  <si>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</si>
  <si>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</si>
  <si>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</si>
  <si>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Олена НАТАЛЬЧУК</t>
  </si>
  <si>
    <t>Світлана МАРЧУК</t>
  </si>
  <si>
    <t>(04343) 2 22 64</t>
  </si>
  <si>
    <t>inbox@tr.vn.court.gov.ua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</si>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</sst>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&amp;L7BDCB13A&amp;C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116</v>
      </c>
      <c r="F6" s="103">
        <v>82</v>
      </c>
      <c r="G6" s="103"/>
      <c r="H6" s="103">
        <v>84</v>
      </c>
      <c r="I6" s="121" t="s">
        <v>210</v>
      </c>
      <c r="J6" s="103">
        <v>32</v>
      </c>
      <c r="K6" s="84">
        <v>10</v>
      </c>
      <c r="L6" s="91">
        <f>E6-F6</f>
        <v>34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407</v>
      </c>
      <c r="F7" s="103">
        <v>402</v>
      </c>
      <c r="G7" s="103"/>
      <c r="H7" s="103">
        <v>407</v>
      </c>
      <c r="I7" s="103">
        <v>312</v>
      </c>
      <c r="J7" s="103"/>
      <c r="K7" s="84"/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48</v>
      </c>
      <c r="F9" s="103">
        <v>45</v>
      </c>
      <c r="G9" s="103"/>
      <c r="H9" s="85">
        <v>47</v>
      </c>
      <c r="I9" s="103">
        <v>31</v>
      </c>
      <c r="J9" s="103">
        <v>1</v>
      </c>
      <c r="K9" s="84"/>
      <c r="L9" s="91">
        <f>E9-F9</f>
        <v>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25</v>
      </c>
      <c r="F12" s="103">
        <v>24</v>
      </c>
      <c r="G12" s="103"/>
      <c r="H12" s="103">
        <v>25</v>
      </c>
      <c r="I12" s="103">
        <v>17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</v>
      </c>
      <c r="F14" s="106">
        <v>3</v>
      </c>
      <c r="G14" s="106"/>
      <c r="H14" s="106">
        <v>2</v>
      </c>
      <c r="I14" s="106"/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599</v>
      </c>
      <c r="F16" s="84">
        <f>SUM(F6:F15)</f>
        <v>556</v>
      </c>
      <c r="G16" s="84">
        <f>SUM(G6:G15)</f>
        <v>0</v>
      </c>
      <c r="H16" s="84">
        <f>SUM(H6:H15)</f>
        <v>565</v>
      </c>
      <c r="I16" s="84">
        <f>SUM(I6:I15)</f>
        <v>360</v>
      </c>
      <c r="J16" s="84">
        <f>SUM(J6:J15)</f>
        <v>34</v>
      </c>
      <c r="K16" s="84">
        <f>SUM(K6:K15)</f>
        <v>10</v>
      </c>
      <c r="L16" s="91">
        <f>E16-F16</f>
        <v>43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17</v>
      </c>
      <c r="F17" s="84">
        <v>17</v>
      </c>
      <c r="G17" s="84"/>
      <c r="H17" s="84">
        <v>17</v>
      </c>
      <c r="I17" s="84">
        <v>13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15</v>
      </c>
      <c r="F18" s="84">
        <v>13</v>
      </c>
      <c r="G18" s="84"/>
      <c r="H18" s="84">
        <v>14</v>
      </c>
      <c r="I18" s="84">
        <v>11</v>
      </c>
      <c r="J18" s="84">
        <v>1</v>
      </c>
      <c r="K18" s="84"/>
      <c r="L18" s="91">
        <f>E18-F18</f>
        <v>2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</v>
      </c>
      <c r="F25" s="94">
        <v>20</v>
      </c>
      <c r="G25" s="94"/>
      <c r="H25" s="94">
        <v>21</v>
      </c>
      <c r="I25" s="94">
        <v>12</v>
      </c>
      <c r="J25" s="94">
        <v>1</v>
      </c>
      <c r="K25" s="94"/>
      <c r="L25" s="91">
        <f>E25-F25</f>
        <v>2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129</v>
      </c>
      <c r="F26" s="84">
        <v>122</v>
      </c>
      <c r="G26" s="84">
        <v>1</v>
      </c>
      <c r="H26" s="84">
        <v>116</v>
      </c>
      <c r="I26" s="84">
        <v>104</v>
      </c>
      <c r="J26" s="84">
        <v>13</v>
      </c>
      <c r="K26" s="84"/>
      <c r="L26" s="91">
        <f>E26-F26</f>
        <v>7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380</v>
      </c>
      <c r="F28" s="84">
        <v>349</v>
      </c>
      <c r="G28" s="84"/>
      <c r="H28" s="84">
        <v>360</v>
      </c>
      <c r="I28" s="84">
        <v>301</v>
      </c>
      <c r="J28" s="84">
        <v>20</v>
      </c>
      <c r="K28" s="84"/>
      <c r="L28" s="91">
        <f>E28-F28</f>
        <v>31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507</v>
      </c>
      <c r="F29" s="84">
        <v>308</v>
      </c>
      <c r="G29" s="84">
        <v>4</v>
      </c>
      <c r="H29" s="84">
        <v>412</v>
      </c>
      <c r="I29" s="84">
        <v>279</v>
      </c>
      <c r="J29" s="84">
        <v>95</v>
      </c>
      <c r="K29" s="84">
        <v>10</v>
      </c>
      <c r="L29" s="91">
        <f>E29-F29</f>
        <v>199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25</v>
      </c>
      <c r="F30" s="84">
        <v>25</v>
      </c>
      <c r="G30" s="84"/>
      <c r="H30" s="84">
        <v>25</v>
      </c>
      <c r="I30" s="84">
        <v>20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26</v>
      </c>
      <c r="F31" s="84">
        <v>21</v>
      </c>
      <c r="G31" s="84"/>
      <c r="H31" s="84">
        <v>24</v>
      </c>
      <c r="I31" s="84">
        <v>23</v>
      </c>
      <c r="J31" s="84">
        <v>2</v>
      </c>
      <c r="K31" s="84"/>
      <c r="L31" s="91">
        <f>E31-F31</f>
        <v>5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8"/>
      <c r="B33" s="127" t="s">
        <v>173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40</v>
      </c>
      <c r="F37" s="84">
        <v>39</v>
      </c>
      <c r="G37" s="84"/>
      <c r="H37" s="84">
        <v>38</v>
      </c>
      <c r="I37" s="84">
        <v>24</v>
      </c>
      <c r="J37" s="84">
        <v>2</v>
      </c>
      <c r="K37" s="84"/>
      <c r="L37" s="91">
        <f>E37-F37</f>
        <v>1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797</v>
      </c>
      <c r="F40" s="94">
        <v>577</v>
      </c>
      <c r="G40" s="94">
        <v>5</v>
      </c>
      <c r="H40" s="94">
        <v>665</v>
      </c>
      <c r="I40" s="94">
        <v>438</v>
      </c>
      <c r="J40" s="94">
        <v>132</v>
      </c>
      <c r="K40" s="94">
        <v>10</v>
      </c>
      <c r="L40" s="91">
        <f>E40-F40</f>
        <v>220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551</v>
      </c>
      <c r="F41" s="84">
        <v>523</v>
      </c>
      <c r="G41" s="84"/>
      <c r="H41" s="84">
        <v>527</v>
      </c>
      <c r="I41" s="121" t="s">
        <v>210</v>
      </c>
      <c r="J41" s="84">
        <v>24</v>
      </c>
      <c r="K41" s="84"/>
      <c r="L41" s="91">
        <f>E41-F41</f>
        <v>28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557</v>
      </c>
      <c r="F45" s="84">
        <f aca="true" t="shared" si="0" ref="F45:K45">F41+F43+F44</f>
        <v>529</v>
      </c>
      <c r="G45" s="84">
        <f t="shared" si="0"/>
        <v>0</v>
      </c>
      <c r="H45" s="84">
        <f t="shared" si="0"/>
        <v>533</v>
      </c>
      <c r="I45" s="84">
        <f>I43+I44</f>
        <v>1</v>
      </c>
      <c r="J45" s="84">
        <f t="shared" si="0"/>
        <v>24</v>
      </c>
      <c r="K45" s="84">
        <f t="shared" si="0"/>
        <v>0</v>
      </c>
      <c r="L45" s="91">
        <f>E45-F45</f>
        <v>28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1975</v>
      </c>
      <c r="F46" s="84">
        <f t="shared" si="1"/>
        <v>1682</v>
      </c>
      <c r="G46" s="84">
        <f t="shared" si="1"/>
        <v>5</v>
      </c>
      <c r="H46" s="84">
        <f t="shared" si="1"/>
        <v>1784</v>
      </c>
      <c r="I46" s="84">
        <f t="shared" si="1"/>
        <v>811</v>
      </c>
      <c r="J46" s="84">
        <f t="shared" si="1"/>
        <v>191</v>
      </c>
      <c r="K46" s="84">
        <f t="shared" si="1"/>
        <v>20</v>
      </c>
      <c r="L46" s="91">
        <f>E46-F46</f>
        <v>293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&amp;L7BDCB13A&amp;C&amp;R2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&amp;L7BDCB13A&amp;C&amp;R3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285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7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253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229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506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291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59843697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13203643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111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1462</v>
      </c>
      <c r="F58" s="109">
        <f>F59+F62+F63+F64</f>
        <v>250</v>
      </c>
      <c r="G58" s="109">
        <f>G59+G62+G63+G64</f>
        <v>62</v>
      </c>
      <c r="H58" s="109">
        <f>H59+H62+H63+H64</f>
        <v>7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529</v>
      </c>
      <c r="F59" s="94">
        <v>34</v>
      </c>
      <c r="G59" s="94">
        <v>2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54</v>
      </c>
      <c r="F60" s="86">
        <v>28</v>
      </c>
      <c r="G60" s="86">
        <v>2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403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18</v>
      </c>
      <c r="F62" s="84">
        <v>2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384</v>
      </c>
      <c r="F63" s="84">
        <v>212</v>
      </c>
      <c r="G63" s="84">
        <v>60</v>
      </c>
      <c r="H63" s="84">
        <v>7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531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900</v>
      </c>
      <c r="G68" s="115">
        <v>5999864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349</v>
      </c>
      <c r="G69" s="117">
        <v>4789841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551</v>
      </c>
      <c r="G70" s="117">
        <v>1210023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251</v>
      </c>
      <c r="G71" s="115">
        <v>130800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2</v>
      </c>
      <c r="G73" s="117">
        <v>2454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4</v>
      </c>
      <c r="G74" s="117">
        <v>63814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&amp;L7BDCB13A&amp;C&amp;R4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10.471204188481675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29.41176470588235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7.575757575757576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106.064209274673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594.6666666666666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658.3333333333334</v>
      </c>
    </row>
    <row r="11" spans="1:4" ht="16.5" customHeight="1">
      <c r="A11" s="215" t="s">
        <v>62</v>
      </c>
      <c r="B11" s="217"/>
      <c r="C11" s="10">
        <v>9</v>
      </c>
      <c r="D11" s="84">
        <v>62</v>
      </c>
    </row>
    <row r="12" spans="1:4" ht="16.5" customHeight="1">
      <c r="A12" s="331" t="s">
        <v>103</v>
      </c>
      <c r="B12" s="331"/>
      <c r="C12" s="10">
        <v>10</v>
      </c>
      <c r="D12" s="84">
        <v>19</v>
      </c>
    </row>
    <row r="13" spans="1:4" ht="16.5" customHeight="1">
      <c r="A13" s="328" t="s">
        <v>203</v>
      </c>
      <c r="B13" s="330"/>
      <c r="C13" s="10">
        <v>11</v>
      </c>
      <c r="D13" s="94">
        <v>96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113</v>
      </c>
    </row>
    <row r="16" spans="1:4" ht="16.5" customHeight="1">
      <c r="A16" s="331" t="s">
        <v>104</v>
      </c>
      <c r="B16" s="331"/>
      <c r="C16" s="10">
        <v>14</v>
      </c>
      <c r="D16" s="84">
        <v>130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&amp;L7BDCB13A&amp;C&amp;R5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2021-09-02T06:14:55Z</cp:lastPrinted>
  <dcterms:created xsi:type="dcterms:W3CDTF">2004-04-20T14:33:35Z</dcterms:created>
  <dcterms:modified xsi:type="dcterms:W3CDTF">2022-01-20T11:22:23Z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7BDCB13A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