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<sst xmlns="http://schemas.openxmlformats.org/spreadsheetml/2006/main" count="295" uniqueCount="221">
  <si>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</si>
  <si>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</si>
  <si>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</si>
  <si>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</si>
  <si>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</si>
  <si>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</si>
  <si>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</si>
  <si>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</si>
  <si>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</si>
  <si>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</si>
  <si>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</si>
  <si>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</si>
  <si>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</si>
  <si>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</si>
  <si>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</si>
  <si>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</si>
  <si>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</si>
  <si>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</si>
  <si>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</si>
  <si>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</si>
  <si>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</si>
  <si>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</si>
  <si>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</si>
  <si>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</si>
  <si>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</si>
  <si>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</si>
  <si>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</si>
  <si>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</si>
  <si>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</si>
  <si>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</si>
  <si>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</si>
  <si>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</si>
  <si>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</si>
  <si>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</si>
  <si>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</si>
  <si>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</si>
  <si>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</si>
  <si>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</si>
  <si>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</si>
  <si>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</si>
  <si>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</si>
  <si>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</si>
  <si>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</si>
  <si>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</si>
  <si>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</si>
  <si>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</si>
  <si>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</si>
  <si>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</si>
  <si>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</si>
  <si>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</si>
  <si>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</si>
  <si>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</si>
  <si>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</si>
  <si>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</si>
  <si>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</si>
  <si>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</si>
  <si>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</si>
  <si>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</si>
  <si>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</si>
  <si>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</si>
  <si>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</si>
  <si>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</si>
  <si>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</si>
  <si>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</si>
  <si>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</si>
  <si>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</si>
  <si>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</si>
  <si>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</si>
  <si>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</si>
  <si>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</si>
  <si>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</si>
  <si>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</si>
  <si>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</si>
  <si>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</si>
  <si>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</si>
  <si>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</si>
  <si>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</si>
  <si>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</si>
  <si>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</si>
  <si>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</si>
  <si>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</si>
  <si>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</si>
  <si>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</si>
  <si>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</si>
  <si>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</si>
  <si>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</si>
  <si>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</si>
  <si>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</si>
  <si>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</si>
  <si>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</si>
  <si>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</si>
  <si>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</si>
  <si>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</si>
  <si>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</si>
  <si>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</si>
  <si>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</si>
  <si>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</si>
  <si>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</si>
  <si>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</si>
  <si>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</si>
  <si>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</si>
  <si>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</si>
  <si>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</si>
  <si>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</si>
  <si>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</si>
  <si>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</si>
  <si>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</si>
  <si>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</si>
  <si>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</si>
  <si>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</si>
  <si>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</si>
  <si>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</si>
  <si>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</si>
  <si>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</si>
  <si>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</si>
  <si>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</si>
  <si>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</si>
  <si>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</si>
  <si>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</si>
  <si>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</si>
  <si>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</si>
  <si>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</si>
  <si>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</si>
  <si>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</si>
  <si>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</si>
  <si>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</si>
  <si>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</si>
  <si>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</si>
  <si>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</si>
  <si>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</si>
  <si>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</si>
  <si>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</si>
  <si>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</si>
  <si>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</si>
  <si>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</si>
  <si>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</si>
  <si>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</si>
  <si>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</si>
  <si>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</si>
  <si>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</si>
  <si>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</si>
  <si>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</si>
  <si>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</si>
  <si>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</si>
  <si>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</si>
  <si>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</si>
  <si>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</si>
  <si>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</si>
  <si>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</si>
  <si>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</si>
  <si>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</si>
  <si>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</si>
  <si>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</si>
  <si>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</si>
  <si>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</si>
  <si>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</si>
  <si>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</si>
  <si>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</si>
  <si>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</si>
  <si>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</si>
  <si>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</si>
  <si>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</si>
  <si>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</si>
  <si>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</si>
  <si>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</si>
  <si>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</si>
  <si>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</si>
  <si>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</si>
  <si>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</si>
  <si>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</si>
  <si>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</si>
  <si>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</si>
  <si>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</si>
  <si>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</si>
  <si>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</si>
  <si>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</si>
  <si>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</si>
  <si>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</si>
  <si>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</si>
  <si>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</si>
  <si>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</si>
  <si>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</si>
  <si>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</si>
  <si>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</si>
  <si>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</si>
  <si>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</si>
  <si>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</si>
  <si>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</si>
  <si>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</si>
  <si>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</si>
  <si>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</si>
  <si>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</si>
  <si>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</si>
  <si>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</si>
  <si>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</si>
  <si>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</si>
  <si>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</si>
  <si>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</si>
  <si>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</si>
  <si>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</si>
  <si>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</si>
  <si>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</si>
  <si>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</si>
  <si>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</si>
  <si>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</si>
  <si>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</si>
  <si>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</si>
  <si>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</si>
  <si>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</si>
  <si>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</si>
  <si>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</si>
  <si>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</si>
  <si>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</si>
  <si>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</si>
  <si>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</si>
  <si>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</si>
  <si>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Анна МУДРАК</t>
  </si>
  <si>
    <t>Світлана МАРЧУК</t>
  </si>
  <si>
    <t>04343 2 22 64</t>
  </si>
  <si>
    <t>inbox@tr.vn.court.gov.ua</t>
  </si>
  <si>
    <t>1 жовтня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</si>
</sst>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&amp;L0D77C554&amp;C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91</v>
      </c>
      <c r="F6" s="103">
        <v>57</v>
      </c>
      <c r="G6" s="103"/>
      <c r="H6" s="103">
        <v>62</v>
      </c>
      <c r="I6" s="121" t="s">
        <v>210</v>
      </c>
      <c r="J6" s="103">
        <v>29</v>
      </c>
      <c r="K6" s="84">
        <v>7</v>
      </c>
      <c r="L6" s="91">
        <f>E6-F6</f>
        <v>34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331</v>
      </c>
      <c r="F7" s="103">
        <v>326</v>
      </c>
      <c r="G7" s="103"/>
      <c r="H7" s="103">
        <v>331</v>
      </c>
      <c r="I7" s="103">
        <v>256</v>
      </c>
      <c r="J7" s="103"/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40</v>
      </c>
      <c r="F9" s="103">
        <v>37</v>
      </c>
      <c r="G9" s="103"/>
      <c r="H9" s="85">
        <v>40</v>
      </c>
      <c r="I9" s="103">
        <v>25</v>
      </c>
      <c r="J9" s="103"/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22</v>
      </c>
      <c r="F12" s="103">
        <v>21</v>
      </c>
      <c r="G12" s="103"/>
      <c r="H12" s="103">
        <v>21</v>
      </c>
      <c r="I12" s="103">
        <v>15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2</v>
      </c>
      <c r="G14" s="106"/>
      <c r="H14" s="106">
        <v>2</v>
      </c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486</v>
      </c>
      <c r="F16" s="84">
        <f>SUM(F6:F15)</f>
        <v>443</v>
      </c>
      <c r="G16" s="84">
        <f>SUM(G6:G15)</f>
        <v>0</v>
      </c>
      <c r="H16" s="84">
        <f>SUM(H6:H15)</f>
        <v>456</v>
      </c>
      <c r="I16" s="84">
        <f>SUM(I6:I15)</f>
        <v>296</v>
      </c>
      <c r="J16" s="84">
        <f>SUM(J6:J15)</f>
        <v>30</v>
      </c>
      <c r="K16" s="84">
        <f>SUM(K6:K15)</f>
        <v>7</v>
      </c>
      <c r="L16" s="91">
        <f>E16-F16</f>
        <v>43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16</v>
      </c>
      <c r="F17" s="84">
        <v>16</v>
      </c>
      <c r="G17" s="84"/>
      <c r="H17" s="84">
        <v>14</v>
      </c>
      <c r="I17" s="84">
        <v>11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13</v>
      </c>
      <c r="F18" s="84">
        <v>11</v>
      </c>
      <c r="G18" s="84"/>
      <c r="H18" s="84">
        <v>8</v>
      </c>
      <c r="I18" s="84">
        <v>7</v>
      </c>
      <c r="J18" s="84">
        <v>5</v>
      </c>
      <c r="K18" s="84"/>
      <c r="L18" s="91">
        <f>E18-F18</f>
        <v>2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21</v>
      </c>
      <c r="F25" s="94">
        <v>19</v>
      </c>
      <c r="G25" s="94"/>
      <c r="H25" s="94">
        <v>14</v>
      </c>
      <c r="I25" s="94">
        <v>8</v>
      </c>
      <c r="J25" s="94">
        <v>7</v>
      </c>
      <c r="K25" s="94"/>
      <c r="L25" s="91">
        <f>E25-F25</f>
        <v>2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94</v>
      </c>
      <c r="F26" s="84">
        <v>87</v>
      </c>
      <c r="G26" s="84">
        <v>1</v>
      </c>
      <c r="H26" s="84">
        <v>94</v>
      </c>
      <c r="I26" s="84">
        <v>83</v>
      </c>
      <c r="J26" s="84"/>
      <c r="K26" s="84"/>
      <c r="L26" s="91">
        <f>E26-F26</f>
        <v>7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279</v>
      </c>
      <c r="F28" s="84">
        <v>248</v>
      </c>
      <c r="G28" s="84"/>
      <c r="H28" s="84">
        <v>264</v>
      </c>
      <c r="I28" s="84">
        <v>219</v>
      </c>
      <c r="J28" s="84">
        <v>15</v>
      </c>
      <c r="K28" s="84"/>
      <c r="L28" s="91">
        <f>E28-F28</f>
        <v>31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424</v>
      </c>
      <c r="F29" s="84">
        <v>225</v>
      </c>
      <c r="G29" s="84">
        <v>4</v>
      </c>
      <c r="H29" s="84">
        <v>284</v>
      </c>
      <c r="I29" s="84">
        <v>207</v>
      </c>
      <c r="J29" s="84">
        <v>140</v>
      </c>
      <c r="K29" s="84">
        <v>23</v>
      </c>
      <c r="L29" s="91">
        <f>E29-F29</f>
        <v>199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19</v>
      </c>
      <c r="F30" s="84">
        <v>19</v>
      </c>
      <c r="G30" s="84"/>
      <c r="H30" s="84">
        <v>18</v>
      </c>
      <c r="I30" s="84">
        <v>14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20</v>
      </c>
      <c r="F31" s="84">
        <v>15</v>
      </c>
      <c r="G31" s="84"/>
      <c r="H31" s="84">
        <v>18</v>
      </c>
      <c r="I31" s="84">
        <v>17</v>
      </c>
      <c r="J31" s="84">
        <v>2</v>
      </c>
      <c r="K31" s="84"/>
      <c r="L31" s="91">
        <f>E31-F31</f>
        <v>5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8"/>
      <c r="B33" s="127" t="s">
        <v>173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30</v>
      </c>
      <c r="F37" s="84">
        <v>29</v>
      </c>
      <c r="G37" s="84"/>
      <c r="H37" s="84">
        <v>30</v>
      </c>
      <c r="I37" s="84">
        <v>18</v>
      </c>
      <c r="J37" s="84"/>
      <c r="K37" s="84"/>
      <c r="L37" s="91">
        <f>E37-F37</f>
        <v>1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643</v>
      </c>
      <c r="F40" s="94">
        <v>423</v>
      </c>
      <c r="G40" s="94">
        <v>5</v>
      </c>
      <c r="H40" s="94">
        <v>485</v>
      </c>
      <c r="I40" s="94">
        <v>332</v>
      </c>
      <c r="J40" s="94">
        <v>158</v>
      </c>
      <c r="K40" s="94">
        <v>23</v>
      </c>
      <c r="L40" s="91">
        <f>E40-F40</f>
        <v>220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435</v>
      </c>
      <c r="F41" s="84">
        <v>407</v>
      </c>
      <c r="G41" s="84"/>
      <c r="H41" s="84">
        <v>415</v>
      </c>
      <c r="I41" s="121" t="s">
        <v>210</v>
      </c>
      <c r="J41" s="84">
        <v>20</v>
      </c>
      <c r="K41" s="84"/>
      <c r="L41" s="91">
        <f>E41-F41</f>
        <v>28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5</v>
      </c>
      <c r="F42" s="84">
        <v>5</v>
      </c>
      <c r="G42" s="84"/>
      <c r="H42" s="84">
        <v>3</v>
      </c>
      <c r="I42" s="121" t="s">
        <v>210</v>
      </c>
      <c r="J42" s="84">
        <v>2</v>
      </c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439</v>
      </c>
      <c r="F45" s="84">
        <f aca="true" t="shared" si="0" ref="F45:K45">F41+F43+F44</f>
        <v>411</v>
      </c>
      <c r="G45" s="84">
        <f t="shared" si="0"/>
        <v>0</v>
      </c>
      <c r="H45" s="84">
        <f t="shared" si="0"/>
        <v>419</v>
      </c>
      <c r="I45" s="84">
        <f>I43+I44</f>
        <v>1</v>
      </c>
      <c r="J45" s="84">
        <f t="shared" si="0"/>
        <v>20</v>
      </c>
      <c r="K45" s="84">
        <f t="shared" si="0"/>
        <v>0</v>
      </c>
      <c r="L45" s="91">
        <f>E45-F45</f>
        <v>28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1589</v>
      </c>
      <c r="F46" s="84">
        <f t="shared" si="1"/>
        <v>1296</v>
      </c>
      <c r="G46" s="84">
        <f t="shared" si="1"/>
        <v>5</v>
      </c>
      <c r="H46" s="84">
        <f t="shared" si="1"/>
        <v>1374</v>
      </c>
      <c r="I46" s="84">
        <f t="shared" si="1"/>
        <v>637</v>
      </c>
      <c r="J46" s="84">
        <f t="shared" si="1"/>
        <v>215</v>
      </c>
      <c r="K46" s="84">
        <f t="shared" si="1"/>
        <v>30</v>
      </c>
      <c r="L46" s="91">
        <f>E46-F46</f>
        <v>293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&amp;L0D77C554&amp;C&amp;R2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&amp;L0D77C554&amp;C&amp;R3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62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214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91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198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183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413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230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33427199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2766728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1140</v>
      </c>
      <c r="F58" s="109">
        <f>F59+F62+F63+F64</f>
        <v>205</v>
      </c>
      <c r="G58" s="109">
        <f>G59+G62+G63+G64</f>
        <v>22</v>
      </c>
      <c r="H58" s="109">
        <f>H59+H62+H63+H64</f>
        <v>5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427</v>
      </c>
      <c r="F59" s="94">
        <v>29</v>
      </c>
      <c r="G59" s="94"/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39</v>
      </c>
      <c r="F60" s="86">
        <v>23</v>
      </c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327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283</v>
      </c>
      <c r="F63" s="84">
        <v>173</v>
      </c>
      <c r="G63" s="84">
        <v>22</v>
      </c>
      <c r="H63" s="84">
        <v>5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417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630</v>
      </c>
      <c r="G68" s="115">
        <v>2415334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236</v>
      </c>
      <c r="G69" s="117">
        <v>1526579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394</v>
      </c>
      <c r="G70" s="117">
        <v>888755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177</v>
      </c>
      <c r="G71" s="115">
        <v>89259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</v>
      </c>
      <c r="G73" s="117">
        <v>2454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</v>
      </c>
      <c r="G74" s="117">
        <v>63814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&amp;L0D77C554&amp;C&amp;R4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13.953488372093023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23.333333333333332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14.556962025316455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106.01851851851852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687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794.5</v>
      </c>
    </row>
    <row r="11" spans="1:4" ht="16.5" customHeight="1">
      <c r="A11" s="215" t="s">
        <v>62</v>
      </c>
      <c r="B11" s="217"/>
      <c r="C11" s="10">
        <v>9</v>
      </c>
      <c r="D11" s="84">
        <v>55</v>
      </c>
    </row>
    <row r="12" spans="1:4" ht="16.5" customHeight="1">
      <c r="A12" s="331" t="s">
        <v>103</v>
      </c>
      <c r="B12" s="331"/>
      <c r="C12" s="10">
        <v>10</v>
      </c>
      <c r="D12" s="84">
        <v>18</v>
      </c>
    </row>
    <row r="13" spans="1:4" ht="16.5" customHeight="1">
      <c r="A13" s="328" t="s">
        <v>203</v>
      </c>
      <c r="B13" s="330"/>
      <c r="C13" s="10">
        <v>11</v>
      </c>
      <c r="D13" s="94">
        <v>94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34</v>
      </c>
    </row>
    <row r="16" spans="1:4" ht="16.5" customHeight="1">
      <c r="A16" s="331" t="s">
        <v>104</v>
      </c>
      <c r="B16" s="331"/>
      <c r="C16" s="10">
        <v>14</v>
      </c>
      <c r="D16" s="84">
        <v>120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&amp;L0D77C554&amp;C&amp;R5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2021-09-02T06:14:55Z</cp:lastPrinted>
  <dcterms:created xsi:type="dcterms:W3CDTF">2004-04-20T14:33:35Z</dcterms:created>
  <dcterms:modified xsi:type="dcterms:W3CDTF">2021-11-03T07:31:35Z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0D77C554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