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<sst xmlns="http://schemas.openxmlformats.org/spreadsheetml/2006/main" count="154" uniqueCount="128">
  <si>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</si>
  <si>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</si>
  <si>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</si>
  <si>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</si>
  <si>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</si>
  <si>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</si>
  <si>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</si>
  <si>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</si>
  <si>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</si>
  <si>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</si>
  <si>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</si>
  <si>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</si>
  <si>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</si>
  <si>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</si>
  <si>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</si>
  <si>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</si>
  <si>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</si>
  <si>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</si>
  <si>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</si>
  <si>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</si>
  <si>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</si>
  <si>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</si>
  <si>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</si>
  <si>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</si>
  <si>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</si>
  <si>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</si>
  <si>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</si>
  <si>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</si>
  <si>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</si>
  <si>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</si>
  <si>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</si>
  <si>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</si>
  <si>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</si>
  <si>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</si>
  <si>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</si>
  <si>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</si>
  <si>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</si>
  <si>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</si>
  <si>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</si>
  <si>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</si>
  <si>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</si>
  <si>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</si>
  <si>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</si>
  <si>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</si>
  <si>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</si>
  <si>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</si>
  <si>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</si>
  <si>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</si>
  <si>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</si>
  <si>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</si>
  <si>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</si>
  <si>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</si>
  <si>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</si>
  <si>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</si>
  <si>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</si>
  <si>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</si>
  <si>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</si>
  <si>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</si>
  <si>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</si>
  <si>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</si>
  <si>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</si>
  <si>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</si>
  <si>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</si>
  <si>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</si>
  <si>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</si>
  <si>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</si>
  <si>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</si>
  <si>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</si>
  <si>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</si>
  <si>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</si>
  <si>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</si>
  <si>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</si>
  <si>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</si>
  <si>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</si>
  <si>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</si>
  <si>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</si>
  <si>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</si>
  <si>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</si>
  <si>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</si>
  <si>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</si>
  <si>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</si>
  <si>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</si>
  <si>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</si>
  <si>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</si>
  <si>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</si>
  <si>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</si>
  <si>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</si>
  <si>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</si>
  <si>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</si>
  <si>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</si>
  <si>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</si>
  <si>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</si>
  <si>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</si>
  <si>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</si>
  <si>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</si>
  <si>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</si>
  <si>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</si>
  <si>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</si>
  <si>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</si>
  <si>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</si>
  <si>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</si>
  <si>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</si>
  <si>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</si>
  <si>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</si>
  <si>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</si>
  <si>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</si>
  <si>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</si>
  <si>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</si>
  <si>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</si>
  <si>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</si>
  <si>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</si>
  <si>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</si>
  <si>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</si>
  <si>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</si>
  <si>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</si>
  <si>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</si>
  <si>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</si>
  <si>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</si>
  <si>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</si>
  <si>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</si>
  <si>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</si>
  <si>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</si>
  <si>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</si>
  <si>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Анна МУДРАК</t>
  </si>
  <si>
    <t>Світлана МАРЧУК</t>
  </si>
  <si>
    <t>(04343)22264</t>
  </si>
  <si>
    <t>inbox@tr.vn.court.gov.ua</t>
  </si>
  <si>
    <t>1 жовтня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</si>
</sst>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&amp;L9428ED21&amp;C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380</v>
      </c>
      <c r="D6" s="96">
        <f>SUM(D7,D10,D13,D14,D15,D21,D24,D25,D18,D19,D20)</f>
        <v>361805.31</v>
      </c>
      <c r="E6" s="96">
        <f>SUM(E7,E10,E13,E14,E15,E21,E24,E25,E18,E19,E20)</f>
        <v>306</v>
      </c>
      <c r="F6" s="96">
        <f>SUM(F7,F10,F13,F14,F15,F21,F24,F25,F18,F19,F20)</f>
        <v>317802.08999999997</v>
      </c>
      <c r="G6" s="96">
        <f>SUM(G7,G10,G13,G14,G15,G21,G24,G25,G18,G19,G20)</f>
        <v>31</v>
      </c>
      <c r="H6" s="96">
        <f>SUM(H7,H10,H13,H14,H15,H21,H24,H25,H18,H19,H20)</f>
        <v>21985.52</v>
      </c>
      <c r="I6" s="96">
        <f>SUM(I7,I10,I13,I14,I15,I21,I24,I25,I18,I19,I20)</f>
        <v>53</v>
      </c>
      <c r="J6" s="96">
        <f>SUM(J7,J10,J13,J14,J15,J21,J24,J25,J18,J19,J20)</f>
        <v>38821.13</v>
      </c>
      <c r="K6" s="96">
        <f>SUM(K7,K10,K13,K14,K15,K21,K24,K25,K18,K19,K20)</f>
        <v>52</v>
      </c>
      <c r="L6" s="96">
        <f>SUM(L7,L10,L13,L14,L15,L21,L24,L25,L18,L19,L20)</f>
        <v>37029.770000000004</v>
      </c>
    </row>
    <row r="7" spans="1:12" ht="16.5" customHeight="1">
      <c r="A7" s="87">
        <v>2</v>
      </c>
      <c r="B7" s="90" t="s">
        <v>74</v>
      </c>
      <c r="C7" s="97">
        <v>140</v>
      </c>
      <c r="D7" s="97">
        <v>219016.02</v>
      </c>
      <c r="E7" s="97">
        <v>95</v>
      </c>
      <c r="F7" s="97">
        <v>190186.6</v>
      </c>
      <c r="G7" s="97">
        <v>21</v>
      </c>
      <c r="H7" s="97">
        <v>16588.7</v>
      </c>
      <c r="I7" s="97">
        <v>38</v>
      </c>
      <c r="J7" s="97">
        <v>35432.93</v>
      </c>
      <c r="K7" s="97">
        <v>36</v>
      </c>
      <c r="L7" s="97">
        <v>32716.77</v>
      </c>
    </row>
    <row r="8" spans="1:12" ht="16.5" customHeight="1">
      <c r="A8" s="87">
        <v>3</v>
      </c>
      <c r="B8" s="91" t="s">
        <v>75</v>
      </c>
      <c r="C8" s="97">
        <v>64</v>
      </c>
      <c r="D8" s="97">
        <v>148860.68</v>
      </c>
      <c r="E8" s="97">
        <v>63</v>
      </c>
      <c r="F8" s="97">
        <v>149629.09</v>
      </c>
      <c r="G8" s="97">
        <v>5</v>
      </c>
      <c r="H8" s="97">
        <v>9795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76</v>
      </c>
      <c r="D9" s="97">
        <v>70155.34</v>
      </c>
      <c r="E9" s="97">
        <v>32</v>
      </c>
      <c r="F9" s="97">
        <v>40557.51</v>
      </c>
      <c r="G9" s="97">
        <v>16</v>
      </c>
      <c r="H9" s="97">
        <v>6793.7</v>
      </c>
      <c r="I9" s="97">
        <v>37</v>
      </c>
      <c r="J9" s="97">
        <v>34592.13</v>
      </c>
      <c r="K9" s="97">
        <v>36</v>
      </c>
      <c r="L9" s="97">
        <v>32716.77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34958</v>
      </c>
      <c r="E10" s="97">
        <v>32</v>
      </c>
      <c r="F10" s="97">
        <v>29596</v>
      </c>
      <c r="G10" s="97">
        <v>3</v>
      </c>
      <c r="H10" s="97">
        <v>1521.8</v>
      </c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951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32688</v>
      </c>
      <c r="E12" s="97">
        <v>31</v>
      </c>
      <c r="F12" s="97">
        <v>28645</v>
      </c>
      <c r="G12" s="97">
        <v>3</v>
      </c>
      <c r="H12" s="97">
        <v>1521.8</v>
      </c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75</v>
      </c>
      <c r="D13" s="97">
        <v>68100</v>
      </c>
      <c r="E13" s="97">
        <v>69</v>
      </c>
      <c r="F13" s="97">
        <v>62174.4</v>
      </c>
      <c r="G13" s="97">
        <v>6</v>
      </c>
      <c r="H13" s="97">
        <v>3564.9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2730.29</v>
      </c>
      <c r="E14" s="97">
        <v>2</v>
      </c>
      <c r="F14" s="97">
        <v>1822.29</v>
      </c>
      <c r="G14" s="97">
        <v>1</v>
      </c>
      <c r="H14" s="97">
        <v>310.12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17025</v>
      </c>
      <c r="E15" s="97">
        <v>36</v>
      </c>
      <c r="F15" s="97">
        <v>17905.8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35</v>
      </c>
      <c r="D17" s="97">
        <v>15890</v>
      </c>
      <c r="E17" s="97">
        <v>35</v>
      </c>
      <c r="F17" s="97">
        <v>16770.8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87</v>
      </c>
      <c r="D18" s="97">
        <v>19749</v>
      </c>
      <c r="E18" s="97">
        <v>70</v>
      </c>
      <c r="F18" s="97">
        <v>15890</v>
      </c>
      <c r="G18" s="97"/>
      <c r="H18" s="97"/>
      <c r="I18" s="97">
        <v>15</v>
      </c>
      <c r="J18" s="97">
        <v>3388.2</v>
      </c>
      <c r="K18" s="97">
        <v>15</v>
      </c>
      <c r="L18" s="97">
        <v>3405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11350</v>
      </c>
      <c r="E39" s="96">
        <f>SUM(E40,E47,E48,E49)</f>
        <v>11</v>
      </c>
      <c r="F39" s="96">
        <f>SUM(F40,F47,F48,F49)</f>
        <v>5923.8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11350</v>
      </c>
      <c r="E40" s="97">
        <f>SUM(E41,E44)</f>
        <v>11</v>
      </c>
      <c r="F40" s="97">
        <f>SUM(F41,F44)</f>
        <v>5923.8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11350</v>
      </c>
      <c r="E44" s="97">
        <v>11</v>
      </c>
      <c r="F44" s="97">
        <v>5923.8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9080</v>
      </c>
      <c r="E46" s="97">
        <v>10</v>
      </c>
      <c r="F46" s="97">
        <v>5469.8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1130.46</v>
      </c>
      <c r="E50" s="96">
        <f>SUM(E51:E54)</f>
        <v>10</v>
      </c>
      <c r="F50" s="96">
        <f>SUM(F51:F54)</f>
        <v>1130.46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926.16</v>
      </c>
      <c r="E51" s="97">
        <v>7</v>
      </c>
      <c r="F51" s="97">
        <v>926.16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223</v>
      </c>
      <c r="D55" s="96">
        <v>101242</v>
      </c>
      <c r="E55" s="96">
        <v>84</v>
      </c>
      <c r="F55" s="96">
        <v>38136</v>
      </c>
      <c r="G55" s="96"/>
      <c r="H55" s="96"/>
      <c r="I55" s="96">
        <v>222</v>
      </c>
      <c r="J55" s="96">
        <v>100788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624</v>
      </c>
      <c r="D56" s="96">
        <f t="shared" si="0"/>
        <v>475527.77</v>
      </c>
      <c r="E56" s="96">
        <f t="shared" si="0"/>
        <v>411</v>
      </c>
      <c r="F56" s="96">
        <f t="shared" si="0"/>
        <v>362992.35</v>
      </c>
      <c r="G56" s="96">
        <f t="shared" si="0"/>
        <v>31</v>
      </c>
      <c r="H56" s="96">
        <f t="shared" si="0"/>
        <v>21985.52</v>
      </c>
      <c r="I56" s="96">
        <f t="shared" si="0"/>
        <v>275</v>
      </c>
      <c r="J56" s="96">
        <f t="shared" si="0"/>
        <v>139609.13</v>
      </c>
      <c r="K56" s="96">
        <f t="shared" si="0"/>
        <v>53</v>
      </c>
      <c r="L56" s="96">
        <f t="shared" si="0"/>
        <v>37483.770000000004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&amp;L9428ED21&amp;CФорма № 10, Підрозділ: Тростянецький районний суд Вінницької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37483.770000000004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32489.77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1362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&amp;L9428ED21&amp;CФорма № 10, Підрозділ: Тростянецький районний суд Вінницької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2018-03-15T14:08:04Z</cp:lastPrinted>
  <dcterms:created xsi:type="dcterms:W3CDTF">2015-09-09T10:27:37Z</dcterms:created>
  <dcterms:modified xsi:type="dcterms:W3CDTF">2021-11-03T07:32:04Z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9428ED21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